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中村勇樹\Downloads\"/>
    </mc:Choice>
  </mc:AlternateContent>
  <xr:revisionPtr revIDLastSave="0" documentId="8_{7721D7CD-87FF-4B96-A31A-90DF2078B4B4}" xr6:coauthVersionLast="47" xr6:coauthVersionMax="47" xr10:uidLastSave="{00000000-0000-0000-0000-000000000000}"/>
  <bookViews>
    <workbookView xWindow="-110" yWindow="-110" windowWidth="19420" windowHeight="11500" tabRatio="712" xr2:uid="{00000000-000D-0000-FFFF-FFFF00000000}"/>
  </bookViews>
  <sheets>
    <sheet name="施設一覧" sheetId="34" r:id="rId1"/>
  </sheets>
  <definedNames>
    <definedName name="_xlnm._FilterDatabase" localSheetId="0" hidden="1">施設一覧!$A$3:$W$338</definedName>
    <definedName name="_xlnm.Print_Area" localSheetId="0">施設一覧!$A$1:$W$332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9" i="34" l="1"/>
  <c r="T13" i="34" l="1"/>
  <c r="S13" i="34"/>
  <c r="R13" i="34"/>
  <c r="Q13" i="34"/>
  <c r="P13" i="34"/>
  <c r="O13" i="34"/>
  <c r="N13" i="34"/>
  <c r="M13" i="34"/>
  <c r="L13" i="34"/>
  <c r="K13" i="34"/>
  <c r="J13" i="34"/>
  <c r="I13" i="34"/>
  <c r="U13" i="34" l="1"/>
  <c r="U7" i="34"/>
  <c r="U6" i="34"/>
  <c r="U12" i="34"/>
  <c r="U11" i="34"/>
  <c r="U9" i="34" l="1"/>
  <c r="U10" i="34"/>
  <c r="U15" i="34" l="1"/>
  <c r="U30" i="34" l="1"/>
  <c r="U31" i="34"/>
  <c r="U123" i="34" l="1"/>
  <c r="L223" i="34" l="1"/>
  <c r="L138" i="34"/>
  <c r="U217" i="34" l="1"/>
  <c r="U28" i="34"/>
  <c r="U214" i="34" l="1"/>
  <c r="U130" i="34"/>
  <c r="U311" i="34" l="1"/>
  <c r="U312" i="34"/>
  <c r="U159" i="34"/>
  <c r="U70" i="34"/>
  <c r="U69" i="34"/>
  <c r="U134" i="34" l="1"/>
  <c r="U72" i="34"/>
  <c r="U73" i="34"/>
  <c r="U74" i="34"/>
  <c r="U75" i="34"/>
  <c r="U76" i="34"/>
  <c r="U77" i="34"/>
  <c r="U60" i="34"/>
  <c r="U61" i="34"/>
  <c r="U62" i="34"/>
  <c r="U63" i="34"/>
  <c r="U64" i="34"/>
  <c r="U65" i="34"/>
  <c r="U78" i="34"/>
  <c r="U79" i="34"/>
  <c r="U80" i="34"/>
  <c r="U81" i="34"/>
  <c r="U82" i="34"/>
  <c r="U83" i="34"/>
  <c r="U84" i="34"/>
  <c r="U85" i="34"/>
  <c r="U86" i="34"/>
  <c r="U87" i="34"/>
  <c r="U88" i="34"/>
  <c r="U89" i="34"/>
  <c r="U90" i="34"/>
  <c r="U91" i="34"/>
  <c r="U92" i="34"/>
  <c r="U93" i="34"/>
  <c r="U94" i="34"/>
  <c r="U95" i="34"/>
  <c r="U97" i="34"/>
  <c r="U96" i="34"/>
  <c r="U8" i="34"/>
  <c r="U98" i="34"/>
  <c r="U99" i="34"/>
  <c r="U100" i="34"/>
  <c r="U101" i="34"/>
  <c r="U102" i="34"/>
  <c r="U103" i="34"/>
  <c r="U104" i="34"/>
  <c r="U105" i="34"/>
  <c r="U106" i="34"/>
  <c r="U107" i="34"/>
  <c r="U108" i="34"/>
  <c r="U109" i="34"/>
  <c r="U110" i="34"/>
  <c r="U111" i="34"/>
  <c r="U112" i="34"/>
  <c r="U113" i="34"/>
  <c r="U114" i="34"/>
  <c r="U115" i="34"/>
  <c r="U116" i="34"/>
  <c r="U117" i="34"/>
  <c r="U118" i="34"/>
  <c r="U119" i="34"/>
  <c r="U120" i="34"/>
  <c r="U121" i="34"/>
  <c r="U122" i="34"/>
  <c r="U124" i="34"/>
  <c r="U125" i="34"/>
  <c r="U126" i="34"/>
  <c r="U127" i="34"/>
  <c r="U128" i="34"/>
  <c r="U129" i="34"/>
  <c r="U179" i="34"/>
  <c r="U131" i="34"/>
  <c r="U132" i="34"/>
  <c r="U133" i="34"/>
  <c r="U14" i="34"/>
  <c r="U16" i="34"/>
  <c r="U17" i="34"/>
  <c r="U18" i="34"/>
  <c r="U19" i="34"/>
  <c r="U20" i="34"/>
  <c r="U21" i="34"/>
  <c r="U22" i="34"/>
  <c r="U23" i="34"/>
  <c r="U24" i="34"/>
  <c r="U25" i="34"/>
  <c r="U26" i="34"/>
  <c r="U27" i="34"/>
  <c r="U29" i="34"/>
  <c r="U32" i="34"/>
  <c r="U33" i="34"/>
  <c r="U34" i="34"/>
  <c r="U35" i="34"/>
  <c r="U36" i="34"/>
  <c r="U37" i="34"/>
  <c r="U38" i="34"/>
  <c r="U39" i="34"/>
  <c r="U40" i="34"/>
  <c r="U41" i="34"/>
  <c r="U42" i="34"/>
  <c r="U43" i="34"/>
  <c r="U44" i="34"/>
  <c r="U45" i="34"/>
  <c r="U46" i="34"/>
  <c r="U47" i="34"/>
  <c r="U48" i="34"/>
  <c r="U49" i="34"/>
  <c r="U50" i="34"/>
  <c r="U51" i="34"/>
  <c r="U52" i="34"/>
  <c r="U53" i="34"/>
  <c r="U54" i="34"/>
  <c r="U55" i="34"/>
  <c r="U56" i="34"/>
  <c r="U66" i="34"/>
  <c r="U67" i="34"/>
  <c r="U68" i="34"/>
  <c r="U57" i="34"/>
  <c r="U58" i="34"/>
  <c r="U219" i="34" l="1"/>
  <c r="U147" i="34" l="1"/>
  <c r="U228" i="34"/>
  <c r="U229" i="34"/>
  <c r="U230" i="34"/>
  <c r="U250" i="34"/>
  <c r="U251" i="34"/>
  <c r="U252" i="34"/>
  <c r="U331" i="34" l="1"/>
  <c r="U329" i="34"/>
  <c r="U328" i="34"/>
  <c r="U327" i="34"/>
  <c r="U326" i="34"/>
  <c r="U325" i="34"/>
  <c r="U324" i="34"/>
  <c r="U323" i="34"/>
  <c r="U322" i="34"/>
  <c r="U321" i="34"/>
  <c r="U320" i="34"/>
  <c r="U319" i="34"/>
  <c r="U318" i="34"/>
  <c r="U317" i="34"/>
  <c r="U223" i="34"/>
  <c r="U316" i="34"/>
  <c r="U315" i="34"/>
  <c r="U314" i="34"/>
  <c r="U313" i="34"/>
  <c r="U310" i="34"/>
  <c r="U309" i="34"/>
  <c r="U308" i="34"/>
  <c r="U307" i="34"/>
  <c r="U306" i="34"/>
  <c r="U305" i="34"/>
  <c r="U304" i="34"/>
  <c r="U303" i="34"/>
  <c r="U302" i="34"/>
  <c r="U301" i="34"/>
  <c r="U300" i="34"/>
  <c r="U296" i="34"/>
  <c r="U295" i="34"/>
  <c r="U294" i="34"/>
  <c r="U293" i="34"/>
  <c r="U292" i="34"/>
  <c r="U291" i="34"/>
  <c r="U290" i="34"/>
  <c r="U289" i="34"/>
  <c r="U288" i="34"/>
  <c r="U287" i="34"/>
  <c r="U286" i="34"/>
  <c r="U285" i="34"/>
  <c r="U284" i="34"/>
  <c r="U283" i="34"/>
  <c r="U282" i="34"/>
  <c r="U281" i="34"/>
  <c r="U280" i="34"/>
  <c r="U279" i="34"/>
  <c r="U278" i="34"/>
  <c r="U277" i="34"/>
  <c r="U276" i="34"/>
  <c r="U275" i="34"/>
  <c r="U274" i="34"/>
  <c r="U273" i="34"/>
  <c r="U272" i="34"/>
  <c r="U271" i="34"/>
  <c r="U270" i="34"/>
  <c r="U269" i="34"/>
  <c r="U268" i="34"/>
  <c r="U267" i="34"/>
  <c r="U266" i="34"/>
  <c r="U265" i="34"/>
  <c r="U264" i="34"/>
  <c r="U263" i="34"/>
  <c r="U262" i="34"/>
  <c r="U261" i="34"/>
  <c r="U260" i="34"/>
  <c r="U299" i="34"/>
  <c r="U298" i="34"/>
  <c r="U297" i="34"/>
  <c r="U249" i="34"/>
  <c r="U248" i="34"/>
  <c r="U247" i="34"/>
  <c r="U246" i="34"/>
  <c r="U245" i="34"/>
  <c r="U244" i="34"/>
  <c r="U243" i="34"/>
  <c r="U242" i="34"/>
  <c r="U241" i="34"/>
  <c r="U240" i="34"/>
  <c r="U239" i="34"/>
  <c r="U238" i="34"/>
  <c r="U237" i="34"/>
  <c r="U236" i="34"/>
  <c r="U235" i="34"/>
  <c r="U234" i="34"/>
  <c r="U233" i="34"/>
  <c r="U232" i="34"/>
  <c r="U231" i="34"/>
  <c r="U259" i="34"/>
  <c r="U258" i="34"/>
  <c r="U257" i="34"/>
  <c r="U256" i="34"/>
  <c r="U255" i="34"/>
  <c r="U254" i="34"/>
  <c r="U253" i="34"/>
  <c r="U146" i="34"/>
  <c r="U227" i="34"/>
  <c r="U226" i="34"/>
  <c r="U225" i="34"/>
  <c r="U224" i="34"/>
  <c r="U222" i="34"/>
  <c r="U221" i="34"/>
  <c r="U220" i="34"/>
  <c r="U218" i="34"/>
  <c r="U216" i="34"/>
  <c r="U215" i="34"/>
  <c r="U332" i="34"/>
  <c r="U213" i="34"/>
  <c r="U212" i="34"/>
  <c r="U211" i="34"/>
  <c r="U210" i="34"/>
  <c r="U209" i="34"/>
  <c r="U208" i="34"/>
  <c r="U207" i="34"/>
  <c r="U206" i="34"/>
  <c r="U205" i="34"/>
  <c r="U204" i="34"/>
  <c r="U203" i="34"/>
  <c r="U202" i="34"/>
  <c r="U201" i="34"/>
  <c r="U200" i="34"/>
  <c r="U199" i="34"/>
  <c r="U198" i="34"/>
  <c r="U197" i="34"/>
  <c r="U196" i="34"/>
  <c r="U195" i="34"/>
  <c r="U194" i="34"/>
  <c r="U193" i="34"/>
  <c r="U192" i="34"/>
  <c r="U191" i="34"/>
  <c r="U190" i="34"/>
  <c r="U189" i="34"/>
  <c r="U188" i="34"/>
  <c r="U187" i="34"/>
  <c r="U186" i="34"/>
  <c r="U185" i="34"/>
  <c r="U184" i="34"/>
  <c r="U183" i="34"/>
  <c r="U182" i="34"/>
  <c r="U181" i="34"/>
  <c r="U180" i="34"/>
  <c r="U178" i="34"/>
  <c r="U176" i="34"/>
  <c r="U175" i="34"/>
  <c r="U174" i="34"/>
  <c r="U173" i="34"/>
  <c r="U172" i="34"/>
  <c r="U171" i="34"/>
  <c r="U170" i="34"/>
  <c r="U169" i="34"/>
  <c r="U168" i="34"/>
  <c r="U167" i="34"/>
  <c r="U138" i="34"/>
  <c r="U166" i="34"/>
  <c r="U165" i="34"/>
  <c r="U164" i="34"/>
  <c r="U163" i="34"/>
  <c r="U162" i="34"/>
  <c r="U161" i="34"/>
  <c r="U160" i="34"/>
  <c r="U158" i="34"/>
  <c r="U157" i="34"/>
  <c r="U156" i="34"/>
  <c r="U155" i="34"/>
  <c r="U154" i="34"/>
  <c r="U153" i="34"/>
  <c r="U152" i="34"/>
  <c r="U151" i="34"/>
  <c r="U149" i="34"/>
  <c r="U148" i="34"/>
  <c r="U150" i="34"/>
  <c r="U145" i="34"/>
  <c r="U144" i="34"/>
  <c r="U143" i="34"/>
  <c r="U142" i="34"/>
  <c r="U141" i="34"/>
  <c r="U140" i="34"/>
  <c r="U139" i="34"/>
  <c r="U137" i="34"/>
  <c r="U136" i="34"/>
  <c r="U135" i="34"/>
  <c r="U71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 健太郎</author>
  </authors>
  <commentList>
    <comment ref="I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R6.1</t>
        </r>
      </text>
    </comment>
    <comment ref="J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R6.2</t>
        </r>
      </text>
    </comment>
    <comment ref="K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R6.3</t>
        </r>
      </text>
    </comment>
    <comment ref="L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R6.1～3の平均</t>
        </r>
      </text>
    </comment>
    <comment ref="M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R6.1～3の平均</t>
        </r>
      </text>
    </comment>
  </commentList>
</comments>
</file>

<file path=xl/sharedStrings.xml><?xml version="1.0" encoding="utf-8"?>
<sst xmlns="http://schemas.openxmlformats.org/spreadsheetml/2006/main" count="2085" uniqueCount="1111">
  <si>
    <t>担当課</t>
    <rPh sb="0" eb="2">
      <t>タントウ</t>
    </rPh>
    <rPh sb="2" eb="3">
      <t>カ</t>
    </rPh>
    <phoneticPr fontId="2"/>
  </si>
  <si>
    <t>No.</t>
    <phoneticPr fontId="2"/>
  </si>
  <si>
    <t>低圧電力</t>
    <rPh sb="0" eb="2">
      <t>テイアツ</t>
    </rPh>
    <rPh sb="2" eb="4">
      <t>デンリョク</t>
    </rPh>
    <phoneticPr fontId="2"/>
  </si>
  <si>
    <t>従量電灯B</t>
    <rPh sb="0" eb="2">
      <t>ジュウリョウ</t>
    </rPh>
    <rPh sb="2" eb="4">
      <t>デントウ</t>
    </rPh>
    <phoneticPr fontId="2"/>
  </si>
  <si>
    <t>千里丘出張所</t>
    <rPh sb="0" eb="3">
      <t>センリオカ</t>
    </rPh>
    <rPh sb="3" eb="5">
      <t>シュッチョウ</t>
    </rPh>
    <rPh sb="5" eb="6">
      <t>ショ</t>
    </rPh>
    <phoneticPr fontId="2"/>
  </si>
  <si>
    <t>市民自治推進室</t>
    <rPh sb="0" eb="2">
      <t>シミン</t>
    </rPh>
    <rPh sb="2" eb="4">
      <t>ジチ</t>
    </rPh>
    <rPh sb="4" eb="6">
      <t>スイシン</t>
    </rPh>
    <rPh sb="6" eb="7">
      <t>シツ</t>
    </rPh>
    <phoneticPr fontId="2"/>
  </si>
  <si>
    <t>桃山台市民ホール（ＥＶ棟）</t>
    <rPh sb="0" eb="3">
      <t>モモヤマダイ</t>
    </rPh>
    <rPh sb="3" eb="5">
      <t>シミン</t>
    </rPh>
    <rPh sb="11" eb="12">
      <t>トウ</t>
    </rPh>
    <phoneticPr fontId="2"/>
  </si>
  <si>
    <t>津雲台市民ホール</t>
    <rPh sb="0" eb="3">
      <t>ツクモダイ</t>
    </rPh>
    <rPh sb="3" eb="5">
      <t>シミン</t>
    </rPh>
    <phoneticPr fontId="2"/>
  </si>
  <si>
    <t>高野台市民ホール</t>
    <rPh sb="0" eb="3">
      <t>タカノダイ</t>
    </rPh>
    <rPh sb="3" eb="5">
      <t>シミン</t>
    </rPh>
    <phoneticPr fontId="2"/>
  </si>
  <si>
    <t>佐竹台市民ホール</t>
    <rPh sb="0" eb="2">
      <t>サタケ</t>
    </rPh>
    <rPh sb="2" eb="3">
      <t>ダイ</t>
    </rPh>
    <rPh sb="3" eb="5">
      <t>シミン</t>
    </rPh>
    <phoneticPr fontId="2"/>
  </si>
  <si>
    <t>桃山台市民ホール（本館）</t>
    <rPh sb="0" eb="3">
      <t>モモヤマダイ</t>
    </rPh>
    <rPh sb="3" eb="5">
      <t>シミン</t>
    </rPh>
    <rPh sb="9" eb="11">
      <t>ホンカン</t>
    </rPh>
    <phoneticPr fontId="2"/>
  </si>
  <si>
    <t>青山台市民ホール（本館）</t>
    <rPh sb="0" eb="3">
      <t>アオヤマダイ</t>
    </rPh>
    <rPh sb="3" eb="5">
      <t>シミン</t>
    </rPh>
    <rPh sb="9" eb="11">
      <t>ホンカン</t>
    </rPh>
    <phoneticPr fontId="2"/>
  </si>
  <si>
    <t>藤白台市民ホール</t>
    <rPh sb="0" eb="1">
      <t>フジ</t>
    </rPh>
    <rPh sb="1" eb="2">
      <t>シロ</t>
    </rPh>
    <rPh sb="2" eb="3">
      <t>ダイ</t>
    </rPh>
    <rPh sb="3" eb="5">
      <t>シミン</t>
    </rPh>
    <phoneticPr fontId="2"/>
  </si>
  <si>
    <t>古江台市民ホール</t>
    <rPh sb="0" eb="3">
      <t>フルエダイ</t>
    </rPh>
    <rPh sb="3" eb="5">
      <t>シミン</t>
    </rPh>
    <phoneticPr fontId="2"/>
  </si>
  <si>
    <t>竹見台市民ホール</t>
    <rPh sb="0" eb="3">
      <t>タケミダイ</t>
    </rPh>
    <rPh sb="3" eb="5">
      <t>シミン</t>
    </rPh>
    <phoneticPr fontId="2"/>
  </si>
  <si>
    <t>千里丘児童会館</t>
    <rPh sb="0" eb="3">
      <t>センリオカ</t>
    </rPh>
    <rPh sb="3" eb="5">
      <t>ジドウ</t>
    </rPh>
    <rPh sb="5" eb="7">
      <t>カイカン</t>
    </rPh>
    <phoneticPr fontId="2"/>
  </si>
  <si>
    <t>高城児童会館</t>
    <rPh sb="0" eb="2">
      <t>タカシロ</t>
    </rPh>
    <rPh sb="2" eb="4">
      <t>ジドウ</t>
    </rPh>
    <rPh sb="4" eb="6">
      <t>カイカン</t>
    </rPh>
    <phoneticPr fontId="2"/>
  </si>
  <si>
    <t>朝日が丘児童センター</t>
    <rPh sb="0" eb="2">
      <t>アサヒ</t>
    </rPh>
    <rPh sb="3" eb="4">
      <t>オカ</t>
    </rPh>
    <rPh sb="4" eb="6">
      <t>ジドウ</t>
    </rPh>
    <phoneticPr fontId="2"/>
  </si>
  <si>
    <t>五月が丘児童センター</t>
    <rPh sb="0" eb="2">
      <t>サツキ</t>
    </rPh>
    <rPh sb="3" eb="4">
      <t>オカ</t>
    </rPh>
    <rPh sb="4" eb="6">
      <t>ジドウ</t>
    </rPh>
    <phoneticPr fontId="2"/>
  </si>
  <si>
    <t>南吹田児童センター</t>
    <rPh sb="0" eb="1">
      <t>ミナミ</t>
    </rPh>
    <rPh sb="1" eb="3">
      <t>スイタ</t>
    </rPh>
    <rPh sb="3" eb="5">
      <t>ジドウ</t>
    </rPh>
    <phoneticPr fontId="2"/>
  </si>
  <si>
    <t>原町児童センター</t>
    <rPh sb="0" eb="2">
      <t>ハラマチ</t>
    </rPh>
    <rPh sb="2" eb="4">
      <t>ジドウ</t>
    </rPh>
    <phoneticPr fontId="2"/>
  </si>
  <si>
    <t>山田西児童センター</t>
    <rPh sb="0" eb="2">
      <t>ヤマダ</t>
    </rPh>
    <rPh sb="2" eb="3">
      <t>ニシ</t>
    </rPh>
    <rPh sb="3" eb="5">
      <t>ジドウ</t>
    </rPh>
    <phoneticPr fontId="2"/>
  </si>
  <si>
    <t>竹見台児童センター</t>
    <rPh sb="0" eb="2">
      <t>タケミ</t>
    </rPh>
    <rPh sb="2" eb="3">
      <t>ダイ</t>
    </rPh>
    <rPh sb="3" eb="5">
      <t>ジドウ</t>
    </rPh>
    <phoneticPr fontId="2"/>
  </si>
  <si>
    <t>豊一児童センター</t>
    <rPh sb="0" eb="2">
      <t>トヨイチ</t>
    </rPh>
    <rPh sb="2" eb="4">
      <t>ジドウ</t>
    </rPh>
    <phoneticPr fontId="2"/>
  </si>
  <si>
    <t>寿町児童センター</t>
    <rPh sb="0" eb="2">
      <t>コトブキチョウ</t>
    </rPh>
    <rPh sb="2" eb="4">
      <t>ジドウ</t>
    </rPh>
    <phoneticPr fontId="2"/>
  </si>
  <si>
    <t>いずみ保育園</t>
  </si>
  <si>
    <t>垂水保育園</t>
  </si>
  <si>
    <t>南千里保育園</t>
  </si>
  <si>
    <t>吹六保育園</t>
  </si>
  <si>
    <t>吹一保育園</t>
  </si>
  <si>
    <t>東保育園</t>
  </si>
  <si>
    <t>山田保育園</t>
  </si>
  <si>
    <t>山三保育園</t>
  </si>
  <si>
    <t>千三保育園</t>
  </si>
  <si>
    <t>片山保育園</t>
  </si>
  <si>
    <t>千里山保育園</t>
  </si>
  <si>
    <t>吹田市吹一地区高齢者いこいの間</t>
    <rPh sb="0" eb="3">
      <t>スイタシ</t>
    </rPh>
    <rPh sb="3" eb="4">
      <t>スイ</t>
    </rPh>
    <rPh sb="4" eb="5">
      <t>イチ</t>
    </rPh>
    <rPh sb="5" eb="7">
      <t>チク</t>
    </rPh>
    <rPh sb="7" eb="10">
      <t>コウレイシャ</t>
    </rPh>
    <rPh sb="14" eb="15">
      <t>マ</t>
    </rPh>
    <phoneticPr fontId="2"/>
  </si>
  <si>
    <t>高齢福祉室</t>
    <rPh sb="0" eb="2">
      <t>コウレイ</t>
    </rPh>
    <rPh sb="2" eb="4">
      <t>フクシ</t>
    </rPh>
    <rPh sb="4" eb="5">
      <t>シツ</t>
    </rPh>
    <phoneticPr fontId="2"/>
  </si>
  <si>
    <t>吹田市吹六地区高齢者いこいの間</t>
    <rPh sb="0" eb="3">
      <t>スイタシ</t>
    </rPh>
    <rPh sb="3" eb="4">
      <t>スイ</t>
    </rPh>
    <rPh sb="4" eb="5">
      <t>ロク</t>
    </rPh>
    <rPh sb="5" eb="7">
      <t>チク</t>
    </rPh>
    <rPh sb="7" eb="10">
      <t>コウレイシャ</t>
    </rPh>
    <rPh sb="14" eb="15">
      <t>マ</t>
    </rPh>
    <phoneticPr fontId="2"/>
  </si>
  <si>
    <t>吹田市吹三地区高齢者いこいの間</t>
    <rPh sb="0" eb="3">
      <t>スイタシ</t>
    </rPh>
    <rPh sb="3" eb="4">
      <t>スイ</t>
    </rPh>
    <rPh sb="4" eb="5">
      <t>サン</t>
    </rPh>
    <rPh sb="5" eb="7">
      <t>チク</t>
    </rPh>
    <rPh sb="7" eb="10">
      <t>コウレイシャ</t>
    </rPh>
    <rPh sb="14" eb="15">
      <t>マ</t>
    </rPh>
    <phoneticPr fontId="2"/>
  </si>
  <si>
    <t>吹田市千一地区高齢者いこいの間</t>
    <rPh sb="0" eb="3">
      <t>スイタシ</t>
    </rPh>
    <rPh sb="3" eb="5">
      <t>センイチ</t>
    </rPh>
    <rPh sb="5" eb="7">
      <t>チク</t>
    </rPh>
    <rPh sb="7" eb="10">
      <t>コウレイシャ</t>
    </rPh>
    <rPh sb="14" eb="15">
      <t>マ</t>
    </rPh>
    <phoneticPr fontId="2"/>
  </si>
  <si>
    <t>吹田市東佐井寺地区高齢者いこいの間</t>
    <rPh sb="0" eb="3">
      <t>スイタシ</t>
    </rPh>
    <rPh sb="3" eb="4">
      <t>ヒガシ</t>
    </rPh>
    <rPh sb="4" eb="7">
      <t>サイデラ</t>
    </rPh>
    <rPh sb="7" eb="9">
      <t>チク</t>
    </rPh>
    <rPh sb="9" eb="12">
      <t>コウレイシャ</t>
    </rPh>
    <rPh sb="16" eb="17">
      <t>マ</t>
    </rPh>
    <phoneticPr fontId="2"/>
  </si>
  <si>
    <t>吹田市佐井寺地区高齢者いこいの間</t>
    <rPh sb="0" eb="3">
      <t>スイタシ</t>
    </rPh>
    <rPh sb="3" eb="6">
      <t>サイデラ</t>
    </rPh>
    <rPh sb="6" eb="8">
      <t>チク</t>
    </rPh>
    <rPh sb="8" eb="11">
      <t>コウレイシャ</t>
    </rPh>
    <rPh sb="15" eb="16">
      <t>マ</t>
    </rPh>
    <phoneticPr fontId="2"/>
  </si>
  <si>
    <t>吹田市千三地区高齢者いこいの間</t>
    <rPh sb="0" eb="3">
      <t>スイタシ</t>
    </rPh>
    <rPh sb="3" eb="5">
      <t>センサン</t>
    </rPh>
    <rPh sb="5" eb="7">
      <t>チク</t>
    </rPh>
    <rPh sb="7" eb="10">
      <t>コウレイシャ</t>
    </rPh>
    <rPh sb="14" eb="15">
      <t>マ</t>
    </rPh>
    <phoneticPr fontId="2"/>
  </si>
  <si>
    <t>吹田市千里新田地区高齢者いこいの間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コウレイシャ</t>
    </rPh>
    <rPh sb="16" eb="17">
      <t>マ</t>
    </rPh>
    <phoneticPr fontId="2"/>
  </si>
  <si>
    <t>吹田市山手地区高齢者いこいの間</t>
    <rPh sb="0" eb="3">
      <t>スイタシ</t>
    </rPh>
    <rPh sb="3" eb="5">
      <t>ヤマテ</t>
    </rPh>
    <rPh sb="5" eb="7">
      <t>チク</t>
    </rPh>
    <rPh sb="7" eb="10">
      <t>コウレイシャ</t>
    </rPh>
    <rPh sb="14" eb="15">
      <t>マ</t>
    </rPh>
    <phoneticPr fontId="2"/>
  </si>
  <si>
    <t>吹田市豊二地区高齢者いこいの間</t>
    <rPh sb="0" eb="3">
      <t>スイタシ</t>
    </rPh>
    <rPh sb="3" eb="4">
      <t>トヨ</t>
    </rPh>
    <rPh sb="4" eb="5">
      <t>ニ</t>
    </rPh>
    <rPh sb="5" eb="7">
      <t>チク</t>
    </rPh>
    <rPh sb="7" eb="10">
      <t>コウレイシャ</t>
    </rPh>
    <rPh sb="14" eb="15">
      <t>マ</t>
    </rPh>
    <phoneticPr fontId="2"/>
  </si>
  <si>
    <t>吹田市岸二地区高齢者いこいの間</t>
    <rPh sb="0" eb="3">
      <t>スイタシ</t>
    </rPh>
    <rPh sb="3" eb="4">
      <t>キシ</t>
    </rPh>
    <rPh sb="4" eb="5">
      <t>ニ</t>
    </rPh>
    <rPh sb="5" eb="7">
      <t>チク</t>
    </rPh>
    <rPh sb="7" eb="10">
      <t>コウレイシャ</t>
    </rPh>
    <rPh sb="14" eb="15">
      <t>マ</t>
    </rPh>
    <phoneticPr fontId="2"/>
  </si>
  <si>
    <t>吹田市北山田地区高齢者いこいの間</t>
    <rPh sb="0" eb="3">
      <t>スイタシ</t>
    </rPh>
    <rPh sb="3" eb="4">
      <t>キタ</t>
    </rPh>
    <rPh sb="4" eb="6">
      <t>ヤマダ</t>
    </rPh>
    <rPh sb="6" eb="8">
      <t>チク</t>
    </rPh>
    <rPh sb="8" eb="11">
      <t>コウレイシャ</t>
    </rPh>
    <rPh sb="15" eb="16">
      <t>マ</t>
    </rPh>
    <phoneticPr fontId="2"/>
  </si>
  <si>
    <t>吹田市山三地区高齢者いこいの間</t>
    <rPh sb="0" eb="3">
      <t>スイタシ</t>
    </rPh>
    <rPh sb="3" eb="4">
      <t>ヤマ</t>
    </rPh>
    <rPh sb="4" eb="5">
      <t>サン</t>
    </rPh>
    <rPh sb="5" eb="7">
      <t>チク</t>
    </rPh>
    <rPh sb="7" eb="10">
      <t>コウレイシャ</t>
    </rPh>
    <rPh sb="14" eb="15">
      <t>マ</t>
    </rPh>
    <phoneticPr fontId="2"/>
  </si>
  <si>
    <t>府営吹田川園住宅だんらん室</t>
    <rPh sb="0" eb="2">
      <t>フエイ</t>
    </rPh>
    <rPh sb="2" eb="4">
      <t>スイタ</t>
    </rPh>
    <rPh sb="4" eb="5">
      <t>カワ</t>
    </rPh>
    <rPh sb="5" eb="6">
      <t>ゾノ</t>
    </rPh>
    <rPh sb="6" eb="8">
      <t>ジュウタク</t>
    </rPh>
    <rPh sb="12" eb="13">
      <t>シツ</t>
    </rPh>
    <phoneticPr fontId="2"/>
  </si>
  <si>
    <t>吹田市東地区高齢者いこいの間</t>
    <rPh sb="0" eb="3">
      <t>スイタシ</t>
    </rPh>
    <rPh sb="3" eb="4">
      <t>ヒガシ</t>
    </rPh>
    <rPh sb="4" eb="6">
      <t>チク</t>
    </rPh>
    <rPh sb="6" eb="9">
      <t>コウレイシャ</t>
    </rPh>
    <rPh sb="13" eb="14">
      <t>マ</t>
    </rPh>
    <phoneticPr fontId="2"/>
  </si>
  <si>
    <t>吹田市東山田地区高齢者いこいの間</t>
    <rPh sb="0" eb="3">
      <t>スイタシ</t>
    </rPh>
    <rPh sb="3" eb="4">
      <t>ヒガシ</t>
    </rPh>
    <rPh sb="4" eb="6">
      <t>ヤマダ</t>
    </rPh>
    <rPh sb="6" eb="8">
      <t>チク</t>
    </rPh>
    <rPh sb="8" eb="11">
      <t>コウレイシャ</t>
    </rPh>
    <rPh sb="15" eb="16">
      <t>マ</t>
    </rPh>
    <phoneticPr fontId="2"/>
  </si>
  <si>
    <t>吹田市南山田地区高齢者いこいの間</t>
    <rPh sb="0" eb="3">
      <t>スイタシ</t>
    </rPh>
    <rPh sb="3" eb="4">
      <t>ミナミ</t>
    </rPh>
    <rPh sb="4" eb="6">
      <t>ヤマダ</t>
    </rPh>
    <rPh sb="6" eb="8">
      <t>チク</t>
    </rPh>
    <rPh sb="8" eb="11">
      <t>コウレイシャ</t>
    </rPh>
    <rPh sb="15" eb="16">
      <t>マ</t>
    </rPh>
    <phoneticPr fontId="2"/>
  </si>
  <si>
    <t>府営吹田古江台住宅だんらん室</t>
    <rPh sb="0" eb="2">
      <t>フエイ</t>
    </rPh>
    <rPh sb="2" eb="4">
      <t>スイタ</t>
    </rPh>
    <rPh sb="4" eb="6">
      <t>フルエ</t>
    </rPh>
    <rPh sb="6" eb="7">
      <t>ダイ</t>
    </rPh>
    <rPh sb="7" eb="9">
      <t>ジュウタク</t>
    </rPh>
    <rPh sb="13" eb="14">
      <t>シツ</t>
    </rPh>
    <phoneticPr fontId="2"/>
  </si>
  <si>
    <t>市営吹田岸部中住宅だんらん室</t>
    <rPh sb="0" eb="2">
      <t>シエイ</t>
    </rPh>
    <rPh sb="2" eb="4">
      <t>スイタ</t>
    </rPh>
    <rPh sb="4" eb="7">
      <t>キシベナカ</t>
    </rPh>
    <rPh sb="7" eb="9">
      <t>ジュウタク</t>
    </rPh>
    <rPh sb="13" eb="14">
      <t>シツ</t>
    </rPh>
    <phoneticPr fontId="2"/>
  </si>
  <si>
    <t>吹田市立やすらぎ苑　別館</t>
    <rPh sb="0" eb="3">
      <t>スイタシ</t>
    </rPh>
    <rPh sb="3" eb="4">
      <t>リツ</t>
    </rPh>
    <rPh sb="8" eb="9">
      <t>エン</t>
    </rPh>
    <rPh sb="10" eb="12">
      <t>ベッカン</t>
    </rPh>
    <phoneticPr fontId="2"/>
  </si>
  <si>
    <t>吹田市垂水局</t>
    <rPh sb="0" eb="3">
      <t>スイタシ</t>
    </rPh>
    <rPh sb="3" eb="5">
      <t>タルミ</t>
    </rPh>
    <rPh sb="5" eb="6">
      <t>キョク</t>
    </rPh>
    <phoneticPr fontId="2"/>
  </si>
  <si>
    <t>吹田簡易裁判所局</t>
    <rPh sb="0" eb="2">
      <t>スイタ</t>
    </rPh>
    <rPh sb="2" eb="4">
      <t>カンイ</t>
    </rPh>
    <rPh sb="4" eb="6">
      <t>サイバン</t>
    </rPh>
    <rPh sb="6" eb="7">
      <t>ショ</t>
    </rPh>
    <rPh sb="7" eb="8">
      <t>キョク</t>
    </rPh>
    <phoneticPr fontId="2"/>
  </si>
  <si>
    <t>環境監視庁舎</t>
    <rPh sb="0" eb="2">
      <t>カンキョウ</t>
    </rPh>
    <rPh sb="2" eb="4">
      <t>カンシ</t>
    </rPh>
    <rPh sb="4" eb="6">
      <t>チョウシャ</t>
    </rPh>
    <phoneticPr fontId="2"/>
  </si>
  <si>
    <t>事業課</t>
    <rPh sb="0" eb="2">
      <t>ジギョウ</t>
    </rPh>
    <rPh sb="2" eb="3">
      <t>カ</t>
    </rPh>
    <phoneticPr fontId="2"/>
  </si>
  <si>
    <t>総務交通室</t>
    <rPh sb="0" eb="2">
      <t>ソウム</t>
    </rPh>
    <rPh sb="2" eb="4">
      <t>コウツウ</t>
    </rPh>
    <rPh sb="4" eb="5">
      <t>シツ</t>
    </rPh>
    <phoneticPr fontId="2"/>
  </si>
  <si>
    <t>北大阪急行桃山台駅前東第2自転車駐車場</t>
    <rPh sb="0" eb="1">
      <t>キタ</t>
    </rPh>
    <rPh sb="1" eb="3">
      <t>オオサカ</t>
    </rPh>
    <rPh sb="3" eb="5">
      <t>キュウコウ</t>
    </rPh>
    <rPh sb="5" eb="8">
      <t>モモヤマダイ</t>
    </rPh>
    <rPh sb="8" eb="10">
      <t>エキマエ</t>
    </rPh>
    <rPh sb="10" eb="11">
      <t>ヒガシ</t>
    </rPh>
    <rPh sb="11" eb="12">
      <t>ダイ</t>
    </rPh>
    <rPh sb="13" eb="16">
      <t>ジテンシャ</t>
    </rPh>
    <rPh sb="16" eb="19">
      <t>チュウシャジョウ</t>
    </rPh>
    <phoneticPr fontId="4"/>
  </si>
  <si>
    <t>南高浜自転車駐車場</t>
    <rPh sb="0" eb="1">
      <t>ミナミ</t>
    </rPh>
    <rPh sb="1" eb="3">
      <t>タカハマ</t>
    </rPh>
    <rPh sb="3" eb="6">
      <t>ジテンシャ</t>
    </rPh>
    <rPh sb="6" eb="9">
      <t>チュウシャジョウ</t>
    </rPh>
    <phoneticPr fontId="4"/>
  </si>
  <si>
    <t>阪急千里山駅前東自転車駐車場</t>
    <rPh sb="0" eb="2">
      <t>ハンキュウ</t>
    </rPh>
    <rPh sb="2" eb="5">
      <t>センリヤマ</t>
    </rPh>
    <rPh sb="5" eb="7">
      <t>エキマエ</t>
    </rPh>
    <rPh sb="7" eb="8">
      <t>ヒガシ</t>
    </rPh>
    <rPh sb="8" eb="11">
      <t>ジテンシャ</t>
    </rPh>
    <rPh sb="11" eb="14">
      <t>チュウシャジョウ</t>
    </rPh>
    <phoneticPr fontId="4"/>
  </si>
  <si>
    <t>阪急吹田駅南自転車駐車場</t>
    <rPh sb="0" eb="2">
      <t>ハンキュウ</t>
    </rPh>
    <rPh sb="2" eb="4">
      <t>スイタ</t>
    </rPh>
    <rPh sb="4" eb="5">
      <t>エキ</t>
    </rPh>
    <rPh sb="5" eb="6">
      <t>ミナミ</t>
    </rPh>
    <rPh sb="6" eb="9">
      <t>ジテンシャ</t>
    </rPh>
    <rPh sb="9" eb="12">
      <t>チュウシャジョウ</t>
    </rPh>
    <phoneticPr fontId="4"/>
  </si>
  <si>
    <t>阪急吹田駅前東第２自転車駐車場</t>
    <rPh sb="0" eb="2">
      <t>ハンキュウ</t>
    </rPh>
    <rPh sb="2" eb="4">
      <t>スイタ</t>
    </rPh>
    <rPh sb="4" eb="5">
      <t>エキ</t>
    </rPh>
    <rPh sb="5" eb="6">
      <t>マエ</t>
    </rPh>
    <rPh sb="6" eb="7">
      <t>ヒガシ</t>
    </rPh>
    <rPh sb="7" eb="8">
      <t>ダイ</t>
    </rPh>
    <rPh sb="9" eb="12">
      <t>ジテンシャ</t>
    </rPh>
    <rPh sb="12" eb="15">
      <t>チュウシャジョウ</t>
    </rPh>
    <phoneticPr fontId="4"/>
  </si>
  <si>
    <t>阪急吹田駅前東第１自転車駐車場</t>
    <rPh sb="0" eb="2">
      <t>ハンキュウ</t>
    </rPh>
    <rPh sb="2" eb="4">
      <t>スイタ</t>
    </rPh>
    <rPh sb="4" eb="5">
      <t>エキ</t>
    </rPh>
    <rPh sb="5" eb="6">
      <t>マエ</t>
    </rPh>
    <rPh sb="6" eb="7">
      <t>ヒガシ</t>
    </rPh>
    <rPh sb="7" eb="8">
      <t>ダイ</t>
    </rPh>
    <rPh sb="9" eb="12">
      <t>ジテンシャ</t>
    </rPh>
    <rPh sb="12" eb="15">
      <t>チュウシャジョウ</t>
    </rPh>
    <phoneticPr fontId="4"/>
  </si>
  <si>
    <t>阪急吹田駅前西第２自転車駐車場</t>
    <rPh sb="0" eb="2">
      <t>ハンキュウ</t>
    </rPh>
    <rPh sb="2" eb="4">
      <t>スイタ</t>
    </rPh>
    <rPh sb="4" eb="5">
      <t>エキ</t>
    </rPh>
    <rPh sb="5" eb="6">
      <t>マエ</t>
    </rPh>
    <rPh sb="6" eb="7">
      <t>ニシ</t>
    </rPh>
    <rPh sb="7" eb="8">
      <t>ダイ</t>
    </rPh>
    <rPh sb="9" eb="12">
      <t>ジテンシャ</t>
    </rPh>
    <rPh sb="12" eb="15">
      <t>チュウシャジョウ</t>
    </rPh>
    <phoneticPr fontId="4"/>
  </si>
  <si>
    <t>阪急北千里駅前東第２自転車駐車場</t>
    <rPh sb="0" eb="2">
      <t>ハンキュウ</t>
    </rPh>
    <rPh sb="2" eb="5">
      <t>キタセンリ</t>
    </rPh>
    <rPh sb="5" eb="7">
      <t>エキマエ</t>
    </rPh>
    <rPh sb="7" eb="8">
      <t>ヒガシ</t>
    </rPh>
    <rPh sb="8" eb="9">
      <t>ダイ</t>
    </rPh>
    <rPh sb="10" eb="13">
      <t>ジテンシャ</t>
    </rPh>
    <rPh sb="13" eb="16">
      <t>チュウシャジョウ</t>
    </rPh>
    <phoneticPr fontId="4"/>
  </si>
  <si>
    <t>阪急関大前駅中央自転車駐車場</t>
    <rPh sb="0" eb="2">
      <t>ハンキュウ</t>
    </rPh>
    <rPh sb="2" eb="5">
      <t>カンダイマエ</t>
    </rPh>
    <rPh sb="5" eb="6">
      <t>エキ</t>
    </rPh>
    <rPh sb="6" eb="8">
      <t>チュウオウ</t>
    </rPh>
    <rPh sb="8" eb="11">
      <t>ジテンシャ</t>
    </rPh>
    <rPh sb="11" eb="14">
      <t>チュウシャジョウ</t>
    </rPh>
    <phoneticPr fontId="4"/>
  </si>
  <si>
    <t>江坂駅前西自転車駐車場</t>
    <rPh sb="0" eb="2">
      <t>エサカ</t>
    </rPh>
    <rPh sb="2" eb="4">
      <t>エキマエ</t>
    </rPh>
    <rPh sb="4" eb="5">
      <t>ニシ</t>
    </rPh>
    <rPh sb="5" eb="8">
      <t>ジテンシャ</t>
    </rPh>
    <rPh sb="8" eb="11">
      <t>チュウシャジョウ</t>
    </rPh>
    <phoneticPr fontId="4"/>
  </si>
  <si>
    <t>阪急山田駅前西自転車駐車場</t>
    <rPh sb="0" eb="2">
      <t>ハンキュウ</t>
    </rPh>
    <rPh sb="2" eb="4">
      <t>ヤマダ</t>
    </rPh>
    <rPh sb="4" eb="6">
      <t>エキマエ</t>
    </rPh>
    <rPh sb="6" eb="7">
      <t>ニシ</t>
    </rPh>
    <rPh sb="7" eb="10">
      <t>ジテンシャ</t>
    </rPh>
    <rPh sb="10" eb="13">
      <t>チュウシャジョウ</t>
    </rPh>
    <phoneticPr fontId="4"/>
  </si>
  <si>
    <t>阪急吹田駅前西第１自転車駐車場</t>
    <rPh sb="0" eb="2">
      <t>ハンキュウ</t>
    </rPh>
    <rPh sb="2" eb="4">
      <t>スイタ</t>
    </rPh>
    <rPh sb="4" eb="5">
      <t>エキ</t>
    </rPh>
    <rPh sb="5" eb="6">
      <t>マエ</t>
    </rPh>
    <rPh sb="6" eb="7">
      <t>ニシ</t>
    </rPh>
    <rPh sb="7" eb="8">
      <t>ダイ</t>
    </rPh>
    <rPh sb="9" eb="12">
      <t>ジテンシャ</t>
    </rPh>
    <rPh sb="12" eb="15">
      <t>チュウシャジョウ</t>
    </rPh>
    <phoneticPr fontId="4"/>
  </si>
  <si>
    <t>阪急北千里駅前北自転車駐車場</t>
    <rPh sb="0" eb="2">
      <t>ハンキュウ</t>
    </rPh>
    <rPh sb="2" eb="5">
      <t>キタセンリ</t>
    </rPh>
    <rPh sb="5" eb="7">
      <t>エキマエ</t>
    </rPh>
    <rPh sb="7" eb="8">
      <t>キタ</t>
    </rPh>
    <rPh sb="8" eb="11">
      <t>ジテンシャ</t>
    </rPh>
    <rPh sb="11" eb="14">
      <t>チュウシャジョウ</t>
    </rPh>
    <phoneticPr fontId="4"/>
  </si>
  <si>
    <t>阪急関大前駅西自転車駐車場</t>
    <rPh sb="0" eb="2">
      <t>ハンキュウ</t>
    </rPh>
    <rPh sb="2" eb="5">
      <t>カンダイマエ</t>
    </rPh>
    <rPh sb="5" eb="6">
      <t>エキ</t>
    </rPh>
    <rPh sb="6" eb="7">
      <t>ニシ</t>
    </rPh>
    <rPh sb="7" eb="10">
      <t>ジテンシャ</t>
    </rPh>
    <rPh sb="10" eb="13">
      <t>チュウシャジョウ</t>
    </rPh>
    <phoneticPr fontId="4"/>
  </si>
  <si>
    <t>阪急豊津駅前北自転車駐車場</t>
    <rPh sb="0" eb="2">
      <t>ハンキュウ</t>
    </rPh>
    <rPh sb="2" eb="5">
      <t>トヨツエキ</t>
    </rPh>
    <rPh sb="5" eb="6">
      <t>マエ</t>
    </rPh>
    <rPh sb="6" eb="7">
      <t>キタ</t>
    </rPh>
    <rPh sb="7" eb="10">
      <t>ジテンシャ</t>
    </rPh>
    <rPh sb="10" eb="13">
      <t>チュウシャジョウ</t>
    </rPh>
    <phoneticPr fontId="4"/>
  </si>
  <si>
    <t>江坂保管所</t>
    <rPh sb="0" eb="2">
      <t>エサカ</t>
    </rPh>
    <rPh sb="2" eb="4">
      <t>ホカン</t>
    </rPh>
    <rPh sb="4" eb="5">
      <t>ショ</t>
    </rPh>
    <phoneticPr fontId="2"/>
  </si>
  <si>
    <t>道路室</t>
    <rPh sb="0" eb="2">
      <t>ドウロ</t>
    </rPh>
    <rPh sb="2" eb="3">
      <t>シツ</t>
    </rPh>
    <phoneticPr fontId="2"/>
  </si>
  <si>
    <t>佐竹台１-4-2(南千里EV)</t>
    <rPh sb="0" eb="2">
      <t>サタケ</t>
    </rPh>
    <rPh sb="2" eb="3">
      <t>ダイ</t>
    </rPh>
    <rPh sb="9" eb="12">
      <t>ミナミセンリ</t>
    </rPh>
    <phoneticPr fontId="2"/>
  </si>
  <si>
    <t>南吹田2(ｶﾞｰﾄﾞ下地下道ﾎﾟﾝﾌﾟ)</t>
    <rPh sb="0" eb="3">
      <t>ミナミスイタ</t>
    </rPh>
    <rPh sb="10" eb="11">
      <t>シタ</t>
    </rPh>
    <rPh sb="11" eb="14">
      <t>チカドウ</t>
    </rPh>
    <phoneticPr fontId="2"/>
  </si>
  <si>
    <t>穂波町1-22(ｵｵｲｼﾞﾎﾟﾝﾌﾟ)</t>
    <rPh sb="0" eb="2">
      <t>ホナミ</t>
    </rPh>
    <rPh sb="2" eb="3">
      <t>チョウ</t>
    </rPh>
    <phoneticPr fontId="2"/>
  </si>
  <si>
    <t>水再生室</t>
    <rPh sb="0" eb="1">
      <t>ミズ</t>
    </rPh>
    <rPh sb="1" eb="3">
      <t>サイセイ</t>
    </rPh>
    <rPh sb="3" eb="4">
      <t>シツ</t>
    </rPh>
    <phoneticPr fontId="2"/>
  </si>
  <si>
    <t>正雀前処理場</t>
    <rPh sb="0" eb="2">
      <t>ショウジャク</t>
    </rPh>
    <rPh sb="2" eb="3">
      <t>マエ</t>
    </rPh>
    <rPh sb="3" eb="6">
      <t>ショリジョウ</t>
    </rPh>
    <phoneticPr fontId="2"/>
  </si>
  <si>
    <t>川面下水処理場分室</t>
    <rPh sb="0" eb="1">
      <t>カワ</t>
    </rPh>
    <rPh sb="1" eb="2">
      <t>メン</t>
    </rPh>
    <rPh sb="2" eb="4">
      <t>ゲスイ</t>
    </rPh>
    <rPh sb="4" eb="7">
      <t>ショリジョウ</t>
    </rPh>
    <rPh sb="7" eb="9">
      <t>ブンシツ</t>
    </rPh>
    <phoneticPr fontId="2"/>
  </si>
  <si>
    <t>総務予防室</t>
    <rPh sb="0" eb="2">
      <t>ソウム</t>
    </rPh>
    <rPh sb="2" eb="4">
      <t>ヨボウ</t>
    </rPh>
    <rPh sb="4" eb="5">
      <t>シツ</t>
    </rPh>
    <phoneticPr fontId="2"/>
  </si>
  <si>
    <t>吹一分団</t>
    <rPh sb="0" eb="1">
      <t>スイ</t>
    </rPh>
    <rPh sb="1" eb="2">
      <t>イチ</t>
    </rPh>
    <rPh sb="2" eb="4">
      <t>ブンダン</t>
    </rPh>
    <phoneticPr fontId="2"/>
  </si>
  <si>
    <t>吹二分団</t>
    <rPh sb="0" eb="1">
      <t>スイ</t>
    </rPh>
    <rPh sb="1" eb="2">
      <t>ニ</t>
    </rPh>
    <rPh sb="2" eb="4">
      <t>ブンダン</t>
    </rPh>
    <phoneticPr fontId="2"/>
  </si>
  <si>
    <t>千一分団</t>
    <rPh sb="0" eb="1">
      <t>セン</t>
    </rPh>
    <rPh sb="1" eb="2">
      <t>イチ</t>
    </rPh>
    <rPh sb="2" eb="4">
      <t>ブンダン</t>
    </rPh>
    <phoneticPr fontId="2"/>
  </si>
  <si>
    <t>豊津分団</t>
    <rPh sb="0" eb="2">
      <t>トヨツ</t>
    </rPh>
    <rPh sb="2" eb="4">
      <t>ブンダン</t>
    </rPh>
    <phoneticPr fontId="2"/>
  </si>
  <si>
    <t>署長公舎</t>
    <rPh sb="0" eb="2">
      <t>ショチョウ</t>
    </rPh>
    <rPh sb="2" eb="4">
      <t>コウシャ</t>
    </rPh>
    <phoneticPr fontId="2"/>
  </si>
  <si>
    <t>吹三分団</t>
    <rPh sb="0" eb="1">
      <t>スイ</t>
    </rPh>
    <rPh sb="1" eb="2">
      <t>サン</t>
    </rPh>
    <rPh sb="2" eb="4">
      <t>ブンダン</t>
    </rPh>
    <phoneticPr fontId="2"/>
  </si>
  <si>
    <t>岸部出張所</t>
    <rPh sb="0" eb="2">
      <t>キシベ</t>
    </rPh>
    <rPh sb="2" eb="4">
      <t>シュッチョウ</t>
    </rPh>
    <rPh sb="4" eb="5">
      <t>ジョ</t>
    </rPh>
    <phoneticPr fontId="2"/>
  </si>
  <si>
    <t>千里出張所</t>
    <rPh sb="0" eb="2">
      <t>センリ</t>
    </rPh>
    <rPh sb="2" eb="4">
      <t>シュッチョウ</t>
    </rPh>
    <rPh sb="4" eb="5">
      <t>ジョ</t>
    </rPh>
    <phoneticPr fontId="2"/>
  </si>
  <si>
    <t>北消防署　無線基地局</t>
    <rPh sb="0" eb="1">
      <t>キタ</t>
    </rPh>
    <rPh sb="1" eb="4">
      <t>ショウボウショ</t>
    </rPh>
    <rPh sb="5" eb="7">
      <t>ムセン</t>
    </rPh>
    <rPh sb="7" eb="9">
      <t>キチ</t>
    </rPh>
    <rPh sb="9" eb="10">
      <t>キョク</t>
    </rPh>
    <phoneticPr fontId="2"/>
  </si>
  <si>
    <t>古江台中学校</t>
    <rPh sb="0" eb="2">
      <t>フルエ</t>
    </rPh>
    <rPh sb="2" eb="3">
      <t>ダイ</t>
    </rPh>
    <rPh sb="3" eb="4">
      <t>ナカ</t>
    </rPh>
    <rPh sb="4" eb="6">
      <t>ガッコウ</t>
    </rPh>
    <phoneticPr fontId="2"/>
  </si>
  <si>
    <t>江坂大池地区公民館</t>
  </si>
  <si>
    <t>まなびの支援課</t>
    <rPh sb="4" eb="6">
      <t>シエン</t>
    </rPh>
    <rPh sb="6" eb="7">
      <t>カ</t>
    </rPh>
    <phoneticPr fontId="2"/>
  </si>
  <si>
    <t>吹二地区公民館</t>
  </si>
  <si>
    <t>豊二地区公民館</t>
  </si>
  <si>
    <t>吹六地区公民館</t>
  </si>
  <si>
    <t>吹一地区公民館</t>
  </si>
  <si>
    <t>吹田東地区公民館</t>
  </si>
  <si>
    <t>岸一地区公民館</t>
  </si>
  <si>
    <t>東山田地区公民館</t>
  </si>
  <si>
    <t>岸二地区公民館</t>
  </si>
  <si>
    <t>山一地区公民館</t>
  </si>
  <si>
    <t>山二地区公民館</t>
  </si>
  <si>
    <t>南山田地区公民館</t>
  </si>
  <si>
    <t>山五地区公民館</t>
  </si>
  <si>
    <t>千三地区公民館</t>
  </si>
  <si>
    <t>千里新田地区公民館</t>
  </si>
  <si>
    <t>千里丘図書館</t>
    <rPh sb="0" eb="3">
      <t>センリオカ</t>
    </rPh>
    <rPh sb="3" eb="6">
      <t>トショカン</t>
    </rPh>
    <phoneticPr fontId="2"/>
  </si>
  <si>
    <t>北山田地区公民館</t>
  </si>
  <si>
    <t>山三地区公民館</t>
  </si>
  <si>
    <t>佐井寺地区公民館</t>
  </si>
  <si>
    <t>千二地区公民館</t>
  </si>
  <si>
    <t>佐竹台幼稚園</t>
    <rPh sb="0" eb="2">
      <t>サタケ</t>
    </rPh>
    <rPh sb="2" eb="3">
      <t>ダイ</t>
    </rPh>
    <rPh sb="3" eb="6">
      <t>ヨウチエン</t>
    </rPh>
    <phoneticPr fontId="2"/>
  </si>
  <si>
    <t>場所の名称</t>
    <rPh sb="0" eb="2">
      <t>バショ</t>
    </rPh>
    <rPh sb="3" eb="5">
      <t>メイショウ</t>
    </rPh>
    <phoneticPr fontId="2"/>
  </si>
  <si>
    <t>山田北9-9(資材置き場)　※街灯照明設備</t>
    <rPh sb="0" eb="2">
      <t>ヤマダ</t>
    </rPh>
    <rPh sb="2" eb="3">
      <t>キタ</t>
    </rPh>
    <rPh sb="7" eb="9">
      <t>シザイ</t>
    </rPh>
    <rPh sb="9" eb="10">
      <t>オ</t>
    </rPh>
    <rPh sb="11" eb="12">
      <t>バ</t>
    </rPh>
    <phoneticPr fontId="2"/>
  </si>
  <si>
    <t>津雲台１-１-１　※街灯照明設備</t>
    <rPh sb="0" eb="3">
      <t>ツクモダイ</t>
    </rPh>
    <phoneticPr fontId="2"/>
  </si>
  <si>
    <t>朝日町1-5　※街灯照明設備</t>
    <rPh sb="0" eb="3">
      <t>アサヒマチ</t>
    </rPh>
    <phoneticPr fontId="2"/>
  </si>
  <si>
    <t>江坂町2-10-5　※街灯照明設備</t>
    <rPh sb="0" eb="3">
      <t>エサカチョウ</t>
    </rPh>
    <phoneticPr fontId="2"/>
  </si>
  <si>
    <t>桃山台2-9-1　※街灯照明設備</t>
    <rPh sb="0" eb="2">
      <t>モモヤマダイ</t>
    </rPh>
    <phoneticPr fontId="2"/>
  </si>
  <si>
    <t>佐竹台１-4-2　※街灯照明設備</t>
    <rPh sb="0" eb="2">
      <t>サタケ</t>
    </rPh>
    <rPh sb="2" eb="3">
      <t>ダイ</t>
    </rPh>
    <phoneticPr fontId="2"/>
  </si>
  <si>
    <t>千里北公園農園事務所</t>
    <rPh sb="5" eb="7">
      <t>ノウエン</t>
    </rPh>
    <rPh sb="7" eb="9">
      <t>ジム</t>
    </rPh>
    <rPh sb="9" eb="10">
      <t>ショ</t>
    </rPh>
    <phoneticPr fontId="2"/>
  </si>
  <si>
    <t>千里北公園（藤白台5）</t>
    <rPh sb="0" eb="2">
      <t>センリ</t>
    </rPh>
    <rPh sb="2" eb="3">
      <t>キタ</t>
    </rPh>
    <rPh sb="3" eb="5">
      <t>コウエン</t>
    </rPh>
    <rPh sb="6" eb="9">
      <t>フジシロダイ</t>
    </rPh>
    <phoneticPr fontId="1"/>
  </si>
  <si>
    <t>吉志部神社前遊園</t>
    <rPh sb="0" eb="1">
      <t>キチ</t>
    </rPh>
    <rPh sb="1" eb="2">
      <t>ココロザシ</t>
    </rPh>
    <rPh sb="2" eb="3">
      <t>ベ</t>
    </rPh>
    <rPh sb="3" eb="5">
      <t>ジンジャ</t>
    </rPh>
    <rPh sb="5" eb="6">
      <t>マエ</t>
    </rPh>
    <rPh sb="6" eb="8">
      <t>ユウエン</t>
    </rPh>
    <phoneticPr fontId="2"/>
  </si>
  <si>
    <t>津雲公園（ポンプ）</t>
    <rPh sb="0" eb="2">
      <t>ツグモ</t>
    </rPh>
    <rPh sb="2" eb="4">
      <t>コウエン</t>
    </rPh>
    <phoneticPr fontId="2"/>
  </si>
  <si>
    <t>千里山西2噴水</t>
    <rPh sb="0" eb="3">
      <t>センリヤマ</t>
    </rPh>
    <rPh sb="3" eb="4">
      <t>ニシ</t>
    </rPh>
    <rPh sb="5" eb="7">
      <t>フンスイ</t>
    </rPh>
    <phoneticPr fontId="2"/>
  </si>
  <si>
    <t>千里山星が丘遊園</t>
    <rPh sb="0" eb="3">
      <t>センリヤマ</t>
    </rPh>
    <rPh sb="3" eb="4">
      <t>ホシ</t>
    </rPh>
    <rPh sb="5" eb="6">
      <t>オカ</t>
    </rPh>
    <rPh sb="6" eb="8">
      <t>ユウエン</t>
    </rPh>
    <phoneticPr fontId="2"/>
  </si>
  <si>
    <t>垂水上池公園</t>
  </si>
  <si>
    <t>片山公園（出口町18）</t>
    <rPh sb="0" eb="2">
      <t>カタヤマ</t>
    </rPh>
    <rPh sb="2" eb="4">
      <t>コウエン</t>
    </rPh>
    <phoneticPr fontId="1"/>
  </si>
  <si>
    <t>片山公園（出口町19）</t>
    <rPh sb="0" eb="2">
      <t>カタヤマ</t>
    </rPh>
    <rPh sb="2" eb="4">
      <t>コウエン</t>
    </rPh>
    <rPh sb="5" eb="8">
      <t>デグチチョウ</t>
    </rPh>
    <phoneticPr fontId="2"/>
  </si>
  <si>
    <t>岸部南1-25-4　※街灯照明設備</t>
    <rPh sb="0" eb="2">
      <t>キシベ</t>
    </rPh>
    <rPh sb="2" eb="3">
      <t>ミナミ</t>
    </rPh>
    <phoneticPr fontId="2"/>
  </si>
  <si>
    <t>芳野町16-15　※街灯照明設備</t>
    <rPh sb="0" eb="3">
      <t>ヨシノチョウ</t>
    </rPh>
    <phoneticPr fontId="2"/>
  </si>
  <si>
    <t>江坂大池公園</t>
    <rPh sb="2" eb="4">
      <t>オオイケ</t>
    </rPh>
    <rPh sb="4" eb="6">
      <t>コウエン</t>
    </rPh>
    <phoneticPr fontId="2"/>
  </si>
  <si>
    <t>豊津公園</t>
  </si>
  <si>
    <t>菩提池</t>
    <rPh sb="0" eb="2">
      <t>ボダイ</t>
    </rPh>
    <rPh sb="2" eb="3">
      <t>イケ</t>
    </rPh>
    <phoneticPr fontId="2"/>
  </si>
  <si>
    <t>国土遊園</t>
    <rPh sb="0" eb="2">
      <t>コクド</t>
    </rPh>
    <rPh sb="2" eb="4">
      <t>ユウエン</t>
    </rPh>
    <phoneticPr fontId="2"/>
  </si>
  <si>
    <t>王子池水中ポンプ</t>
    <rPh sb="0" eb="2">
      <t>オウジ</t>
    </rPh>
    <rPh sb="2" eb="3">
      <t>イケ</t>
    </rPh>
    <rPh sb="3" eb="5">
      <t>スイチュウ</t>
    </rPh>
    <phoneticPr fontId="3"/>
  </si>
  <si>
    <t>佐井寺南が丘公園</t>
    <rPh sb="0" eb="4">
      <t>サイデラミナミ</t>
    </rPh>
    <rPh sb="5" eb="6">
      <t>オカ</t>
    </rPh>
    <rPh sb="6" eb="8">
      <t>コウエン</t>
    </rPh>
    <phoneticPr fontId="1"/>
  </si>
  <si>
    <t>千里山第一噴水</t>
    <rPh sb="0" eb="3">
      <t>センリヤマ</t>
    </rPh>
    <rPh sb="3" eb="5">
      <t>ダイイチ</t>
    </rPh>
    <rPh sb="5" eb="7">
      <t>フンスイ</t>
    </rPh>
    <phoneticPr fontId="1"/>
  </si>
  <si>
    <t>岸部南1-25-4（排水ポンプ）</t>
    <rPh sb="0" eb="2">
      <t>キシベ</t>
    </rPh>
    <rPh sb="2" eb="3">
      <t>ミナミ</t>
    </rPh>
    <rPh sb="10" eb="12">
      <t>ハイスイ</t>
    </rPh>
    <phoneticPr fontId="2"/>
  </si>
  <si>
    <t>佐井寺南ヶ丘13-28(佐井寺南線)（ポンプ）</t>
    <rPh sb="0" eb="3">
      <t>サイデラ</t>
    </rPh>
    <rPh sb="3" eb="6">
      <t>ミナミガオカ</t>
    </rPh>
    <rPh sb="12" eb="15">
      <t>サイデラ</t>
    </rPh>
    <rPh sb="15" eb="16">
      <t>ミナミ</t>
    </rPh>
    <rPh sb="16" eb="17">
      <t>セン</t>
    </rPh>
    <phoneticPr fontId="2"/>
  </si>
  <si>
    <t>上山手町63-6(佐井寺南線)（ポンプ）</t>
    <rPh sb="0" eb="4">
      <t>カミヤマテチョウ</t>
    </rPh>
    <rPh sb="9" eb="12">
      <t>サイデラ</t>
    </rPh>
    <rPh sb="12" eb="13">
      <t>ミナミ</t>
    </rPh>
    <rPh sb="13" eb="14">
      <t>セン</t>
    </rPh>
    <phoneticPr fontId="2"/>
  </si>
  <si>
    <t>津雲台１-１-１（EV）</t>
    <rPh sb="0" eb="3">
      <t>ツクモダイ</t>
    </rPh>
    <phoneticPr fontId="2"/>
  </si>
  <si>
    <t>岸部中5-13-50(せせらぎポンプ)</t>
    <rPh sb="0" eb="3">
      <t>キシベナカ</t>
    </rPh>
    <phoneticPr fontId="2"/>
  </si>
  <si>
    <t>南高浜町33-10（ポンプ）</t>
    <rPh sb="0" eb="4">
      <t>ミナミタカハマチョウ</t>
    </rPh>
    <phoneticPr fontId="2"/>
  </si>
  <si>
    <t>朝日町1-5　（ES分）</t>
    <rPh sb="0" eb="3">
      <t>アサヒマチ</t>
    </rPh>
    <phoneticPr fontId="2"/>
  </si>
  <si>
    <t>朝日町2　(EV分)</t>
    <rPh sb="0" eb="3">
      <t>アサヒマチ</t>
    </rPh>
    <phoneticPr fontId="2"/>
  </si>
  <si>
    <t>朝日町3　(EV分)</t>
    <rPh sb="0" eb="3">
      <t>アサヒマチ</t>
    </rPh>
    <phoneticPr fontId="2"/>
  </si>
  <si>
    <t>岸部南1(１号線地下道)（ポンプ）</t>
    <rPh sb="0" eb="2">
      <t>キシベ</t>
    </rPh>
    <rPh sb="2" eb="3">
      <t>ミナミ</t>
    </rPh>
    <rPh sb="6" eb="8">
      <t>ゴウセン</t>
    </rPh>
    <rPh sb="8" eb="11">
      <t>チカドウ</t>
    </rPh>
    <phoneticPr fontId="2"/>
  </si>
  <si>
    <t>古江台4-2(北ﾛｰﾀﾘｰ)（ポンプ）</t>
    <rPh sb="0" eb="2">
      <t>フルエ</t>
    </rPh>
    <rPh sb="2" eb="3">
      <t>ダイ</t>
    </rPh>
    <rPh sb="7" eb="8">
      <t>キタ</t>
    </rPh>
    <phoneticPr fontId="2"/>
  </si>
  <si>
    <t>津雲台5-19-1(EV分)</t>
    <rPh sb="0" eb="2">
      <t>ツクモ</t>
    </rPh>
    <rPh sb="2" eb="3">
      <t>ダイ</t>
    </rPh>
    <phoneticPr fontId="2"/>
  </si>
  <si>
    <t>芳野町16-15（ポンプ）</t>
    <rPh sb="0" eb="3">
      <t>ヨシノチョウ</t>
    </rPh>
    <phoneticPr fontId="2"/>
  </si>
  <si>
    <t>桃山台2-9-1(EV分)</t>
    <rPh sb="0" eb="3">
      <t>モモヤマダイ</t>
    </rPh>
    <rPh sb="11" eb="12">
      <t>プン</t>
    </rPh>
    <phoneticPr fontId="2"/>
  </si>
  <si>
    <t>春日保管所</t>
    <rPh sb="0" eb="2">
      <t>カスガ</t>
    </rPh>
    <rPh sb="2" eb="4">
      <t>ホカン</t>
    </rPh>
    <rPh sb="4" eb="5">
      <t>ショ</t>
    </rPh>
    <phoneticPr fontId="5"/>
  </si>
  <si>
    <t>住所</t>
    <rPh sb="0" eb="2">
      <t>ジュウショ</t>
    </rPh>
    <phoneticPr fontId="2"/>
  </si>
  <si>
    <t>公園みどり室</t>
    <rPh sb="0" eb="2">
      <t>コウエン</t>
    </rPh>
    <rPh sb="5" eb="6">
      <t>シツ</t>
    </rPh>
    <phoneticPr fontId="2"/>
  </si>
  <si>
    <t>従量電灯A</t>
    <rPh sb="0" eb="2">
      <t>ジュウリョウ</t>
    </rPh>
    <rPh sb="2" eb="4">
      <t>デントウ</t>
    </rPh>
    <phoneticPr fontId="2"/>
  </si>
  <si>
    <t>保育幼稚園室</t>
    <rPh sb="0" eb="2">
      <t>ホイク</t>
    </rPh>
    <rPh sb="2" eb="5">
      <t>ヨウチエン</t>
    </rPh>
    <rPh sb="5" eb="6">
      <t>シツ</t>
    </rPh>
    <phoneticPr fontId="2"/>
  </si>
  <si>
    <t>千里丘出張所</t>
    <rPh sb="0" eb="2">
      <t>センリ</t>
    </rPh>
    <rPh sb="2" eb="3">
      <t>オカ</t>
    </rPh>
    <rPh sb="3" eb="5">
      <t>シュッチョウ</t>
    </rPh>
    <rPh sb="5" eb="6">
      <t>ジョ</t>
    </rPh>
    <phoneticPr fontId="2"/>
  </si>
  <si>
    <t>千里丘図書館</t>
    <rPh sb="0" eb="2">
      <t>センリ</t>
    </rPh>
    <rPh sb="2" eb="3">
      <t>オカ</t>
    </rPh>
    <rPh sb="3" eb="6">
      <t>トショカン</t>
    </rPh>
    <phoneticPr fontId="2"/>
  </si>
  <si>
    <t>吹田市竹谷町３５番１号</t>
  </si>
  <si>
    <t>吹田市竹見台１丁目３番１号</t>
  </si>
  <si>
    <t>事業課業務グループ庁舎</t>
    <rPh sb="0" eb="2">
      <t>ジギョウ</t>
    </rPh>
    <rPh sb="2" eb="3">
      <t>カ</t>
    </rPh>
    <rPh sb="3" eb="5">
      <t>ギョウム</t>
    </rPh>
    <rPh sb="9" eb="11">
      <t>チョウシャ</t>
    </rPh>
    <phoneticPr fontId="2"/>
  </si>
  <si>
    <t>文化財保護課</t>
    <rPh sb="0" eb="2">
      <t>ブンカ</t>
    </rPh>
    <rPh sb="2" eb="3">
      <t>ザイ</t>
    </rPh>
    <rPh sb="3" eb="5">
      <t>ホゴ</t>
    </rPh>
    <rPh sb="5" eb="6">
      <t>カ</t>
    </rPh>
    <phoneticPr fontId="2"/>
  </si>
  <si>
    <t>博物館（管理棟）</t>
    <rPh sb="0" eb="3">
      <t>ハクブツカン</t>
    </rPh>
    <rPh sb="4" eb="6">
      <t>カンリ</t>
    </rPh>
    <rPh sb="6" eb="7">
      <t>トウ</t>
    </rPh>
    <phoneticPr fontId="2"/>
  </si>
  <si>
    <t>阪急北千里駅前南自転車駐車場</t>
    <rPh sb="0" eb="2">
      <t>ハンキュウ</t>
    </rPh>
    <rPh sb="2" eb="5">
      <t>キタセンリ</t>
    </rPh>
    <rPh sb="5" eb="7">
      <t>エキマエ</t>
    </rPh>
    <rPh sb="7" eb="8">
      <t>ミナミ</t>
    </rPh>
    <rPh sb="8" eb="11">
      <t>ジテンシャ</t>
    </rPh>
    <rPh sb="11" eb="14">
      <t>チュウシャジョウ</t>
    </rPh>
    <phoneticPr fontId="4"/>
  </si>
  <si>
    <t>千里たけみ小学校（北プール）</t>
    <rPh sb="0" eb="2">
      <t>センリ</t>
    </rPh>
    <rPh sb="5" eb="8">
      <t>ショウガッコウ</t>
    </rPh>
    <rPh sb="9" eb="10">
      <t>キタ</t>
    </rPh>
    <phoneticPr fontId="2"/>
  </si>
  <si>
    <t>千里たけみ小学校（南プール）</t>
    <rPh sb="0" eb="2">
      <t>センリ</t>
    </rPh>
    <rPh sb="5" eb="8">
      <t>ショウガッコウ</t>
    </rPh>
    <rPh sb="9" eb="10">
      <t>ミナミ</t>
    </rPh>
    <phoneticPr fontId="2"/>
  </si>
  <si>
    <t>片山中学校（プール）</t>
    <rPh sb="0" eb="2">
      <t>カタヤマ</t>
    </rPh>
    <rPh sb="2" eb="3">
      <t>ナカ</t>
    </rPh>
    <rPh sb="3" eb="5">
      <t>ガッコウ</t>
    </rPh>
    <phoneticPr fontId="2"/>
  </si>
  <si>
    <t>阪急北千里駅前南自転車駐車場</t>
    <rPh sb="0" eb="2">
      <t>ハンキュウ</t>
    </rPh>
    <rPh sb="2" eb="5">
      <t>キタセンリ</t>
    </rPh>
    <rPh sb="5" eb="6">
      <t>エキ</t>
    </rPh>
    <rPh sb="6" eb="7">
      <t>マエ</t>
    </rPh>
    <rPh sb="7" eb="8">
      <t>ミナミ</t>
    </rPh>
    <phoneticPr fontId="4"/>
  </si>
  <si>
    <t>施設
グループ</t>
    <rPh sb="0" eb="2">
      <t>シセツ</t>
    </rPh>
    <phoneticPr fontId="2"/>
  </si>
  <si>
    <t>南吹田公園集会所</t>
    <phoneticPr fontId="2"/>
  </si>
  <si>
    <t>10月
（kWh）</t>
    <rPh sb="2" eb="3">
      <t>ガツ</t>
    </rPh>
    <phoneticPr fontId="2"/>
  </si>
  <si>
    <t>11月
（kWh）</t>
    <rPh sb="2" eb="3">
      <t>ガツ</t>
    </rPh>
    <phoneticPr fontId="2"/>
  </si>
  <si>
    <t>12月
（kWh）</t>
    <rPh sb="2" eb="3">
      <t>ガツ</t>
    </rPh>
    <phoneticPr fontId="2"/>
  </si>
  <si>
    <t>1月
（kWh）</t>
    <rPh sb="1" eb="2">
      <t>ガツ</t>
    </rPh>
    <phoneticPr fontId="2"/>
  </si>
  <si>
    <t>2月
（kWh）</t>
    <rPh sb="1" eb="2">
      <t>ガツ</t>
    </rPh>
    <phoneticPr fontId="2"/>
  </si>
  <si>
    <t>3月
（kWh）</t>
    <rPh sb="1" eb="2">
      <t>ガツ</t>
    </rPh>
    <phoneticPr fontId="2"/>
  </si>
  <si>
    <t>4月
（kWh）</t>
    <rPh sb="1" eb="2">
      <t>ガツ</t>
    </rPh>
    <phoneticPr fontId="2"/>
  </si>
  <si>
    <t>5月
（kWh）</t>
    <rPh sb="1" eb="2">
      <t>ガツ</t>
    </rPh>
    <phoneticPr fontId="2"/>
  </si>
  <si>
    <t>6月
（kWh）</t>
    <rPh sb="1" eb="2">
      <t>ガツ</t>
    </rPh>
    <phoneticPr fontId="2"/>
  </si>
  <si>
    <t>7月
（kWh）</t>
    <rPh sb="1" eb="2">
      <t>ガツ</t>
    </rPh>
    <phoneticPr fontId="2"/>
  </si>
  <si>
    <t>8月
（kWh）</t>
    <rPh sb="1" eb="2">
      <t>ガツ</t>
    </rPh>
    <phoneticPr fontId="2"/>
  </si>
  <si>
    <t>9月
（kWh）</t>
    <rPh sb="1" eb="2">
      <t>ガツ</t>
    </rPh>
    <phoneticPr fontId="2"/>
  </si>
  <si>
    <t>吹田市原町4-26-8</t>
    <rPh sb="0" eb="3">
      <t>スイタシ</t>
    </rPh>
    <rPh sb="3" eb="5">
      <t>ハラマチ</t>
    </rPh>
    <phoneticPr fontId="2"/>
  </si>
  <si>
    <t>吹田市桃山台2-5-5</t>
    <phoneticPr fontId="2"/>
  </si>
  <si>
    <t>南清和園町４０-１</t>
    <phoneticPr fontId="2"/>
  </si>
  <si>
    <t>山田東４-４３-２０</t>
    <phoneticPr fontId="2"/>
  </si>
  <si>
    <t>川園町６０大阪府営吹田川園住宅３-９２</t>
    <rPh sb="0" eb="3">
      <t>カワゾノチョウ</t>
    </rPh>
    <rPh sb="5" eb="7">
      <t>オオサカ</t>
    </rPh>
    <rPh sb="7" eb="9">
      <t>フエイ</t>
    </rPh>
    <rPh sb="9" eb="11">
      <t>スイタ</t>
    </rPh>
    <rPh sb="11" eb="12">
      <t>カワ</t>
    </rPh>
    <rPh sb="12" eb="13">
      <t>ゾノ</t>
    </rPh>
    <rPh sb="13" eb="15">
      <t>ジュウタク</t>
    </rPh>
    <phoneticPr fontId="2"/>
  </si>
  <si>
    <t>吹田市吹東町17番1号</t>
    <rPh sb="0" eb="3">
      <t>スイタシ</t>
    </rPh>
    <rPh sb="3" eb="6">
      <t>スイトウチョウ</t>
    </rPh>
    <rPh sb="8" eb="9">
      <t>バン</t>
    </rPh>
    <rPh sb="10" eb="11">
      <t>ゴウ</t>
    </rPh>
    <phoneticPr fontId="2"/>
  </si>
  <si>
    <t>垂水町3-32-50</t>
    <phoneticPr fontId="2"/>
  </si>
  <si>
    <t>吹田市寿町1-5-5</t>
    <rPh sb="0" eb="3">
      <t>スイタシ</t>
    </rPh>
    <rPh sb="3" eb="5">
      <t>コトブキチョウ</t>
    </rPh>
    <phoneticPr fontId="2"/>
  </si>
  <si>
    <t>吹田市山手町2丁目8－48</t>
    <rPh sb="0" eb="3">
      <t>スイタシ</t>
    </rPh>
    <rPh sb="3" eb="5">
      <t>ヤマテ</t>
    </rPh>
    <rPh sb="5" eb="6">
      <t>マチ</t>
    </rPh>
    <rPh sb="7" eb="9">
      <t>チョウメ</t>
    </rPh>
    <phoneticPr fontId="2"/>
  </si>
  <si>
    <t>吹田市千里山霧が丘22－6</t>
    <rPh sb="0" eb="3">
      <t>スイタシ</t>
    </rPh>
    <rPh sb="3" eb="6">
      <t>センリヤマ</t>
    </rPh>
    <rPh sb="6" eb="7">
      <t>キリ</t>
    </rPh>
    <rPh sb="8" eb="9">
      <t>オカ</t>
    </rPh>
    <phoneticPr fontId="2"/>
  </si>
  <si>
    <t>吹田市南吹田5丁目50番1号</t>
    <rPh sb="0" eb="3">
      <t>スイタシ</t>
    </rPh>
    <rPh sb="3" eb="6">
      <t>ミナミスイタ</t>
    </rPh>
    <rPh sb="7" eb="9">
      <t>チョウメ</t>
    </rPh>
    <rPh sb="11" eb="12">
      <t>バン</t>
    </rPh>
    <rPh sb="13" eb="14">
      <t>ゴウ</t>
    </rPh>
    <phoneticPr fontId="2"/>
  </si>
  <si>
    <t>吹田市春日3丁目50番1号</t>
    <rPh sb="0" eb="3">
      <t>スイタシ</t>
    </rPh>
    <rPh sb="3" eb="5">
      <t>カスガ</t>
    </rPh>
    <rPh sb="6" eb="8">
      <t>チョウメ</t>
    </rPh>
    <rPh sb="10" eb="11">
      <t>バン</t>
    </rPh>
    <rPh sb="12" eb="13">
      <t>ゴウ</t>
    </rPh>
    <phoneticPr fontId="2"/>
  </si>
  <si>
    <t>吹田市藤白台5-1-10</t>
    <rPh sb="0" eb="3">
      <t>スイタシ</t>
    </rPh>
    <phoneticPr fontId="2"/>
  </si>
  <si>
    <t>吹田市藤白台5-１</t>
    <rPh sb="0" eb="3">
      <t>スイタシ</t>
    </rPh>
    <phoneticPr fontId="2"/>
  </si>
  <si>
    <t>吹田市片山町2-14</t>
    <phoneticPr fontId="2"/>
  </si>
  <si>
    <t>吹田市岸部中1丁目9番5号</t>
    <rPh sb="5" eb="6">
      <t>ナカ</t>
    </rPh>
    <rPh sb="7" eb="9">
      <t>チョウメ</t>
    </rPh>
    <rPh sb="10" eb="11">
      <t>バン</t>
    </rPh>
    <rPh sb="12" eb="13">
      <t>ゴウ</t>
    </rPh>
    <phoneticPr fontId="2"/>
  </si>
  <si>
    <t>吹田市南吹田5丁目34番3号</t>
    <rPh sb="0" eb="3">
      <t>スイタシ</t>
    </rPh>
    <rPh sb="3" eb="6">
      <t>ミナミスイタ</t>
    </rPh>
    <rPh sb="7" eb="9">
      <t>チョウメ</t>
    </rPh>
    <rPh sb="11" eb="12">
      <t>バン</t>
    </rPh>
    <rPh sb="13" eb="14">
      <t>ゴウ</t>
    </rPh>
    <phoneticPr fontId="2"/>
  </si>
  <si>
    <t>吹田市垂水町３丁目３３番８号</t>
    <rPh sb="0" eb="3">
      <t>スイタシ</t>
    </rPh>
    <rPh sb="3" eb="6">
      <t>タルミチョウ</t>
    </rPh>
    <rPh sb="7" eb="9">
      <t>チョウメ</t>
    </rPh>
    <rPh sb="11" eb="12">
      <t>バン</t>
    </rPh>
    <rPh sb="13" eb="14">
      <t>ゴウ</t>
    </rPh>
    <phoneticPr fontId="2"/>
  </si>
  <si>
    <t>吹田市古江台１丁目１番１号</t>
    <rPh sb="0" eb="3">
      <t>スイタシ</t>
    </rPh>
    <rPh sb="3" eb="5">
      <t>フルエ</t>
    </rPh>
    <rPh sb="5" eb="6">
      <t>ダイ</t>
    </rPh>
    <rPh sb="7" eb="9">
      <t>チョウメ</t>
    </rPh>
    <rPh sb="10" eb="11">
      <t>バン</t>
    </rPh>
    <rPh sb="12" eb="13">
      <t>ゴウ</t>
    </rPh>
    <phoneticPr fontId="2"/>
  </si>
  <si>
    <t>吹田市岸部中1-18-1</t>
    <rPh sb="0" eb="3">
      <t>スイタシ</t>
    </rPh>
    <rPh sb="3" eb="6">
      <t>キシベナカ</t>
    </rPh>
    <phoneticPr fontId="2"/>
  </si>
  <si>
    <t>吹田市五月が丘東4-1</t>
    <rPh sb="0" eb="3">
      <t>スイタシ</t>
    </rPh>
    <rPh sb="3" eb="5">
      <t>サツキ</t>
    </rPh>
    <rPh sb="6" eb="7">
      <t>オカ</t>
    </rPh>
    <rPh sb="7" eb="8">
      <t>ヒガシ</t>
    </rPh>
    <phoneticPr fontId="2"/>
  </si>
  <si>
    <t>吹田市津雲台4-1-1</t>
    <rPh sb="0" eb="3">
      <t>スイタシ</t>
    </rPh>
    <rPh sb="3" eb="6">
      <t>ツクモダイ</t>
    </rPh>
    <phoneticPr fontId="2"/>
  </si>
  <si>
    <t>吹田市佐竹台2-5-1</t>
    <rPh sb="0" eb="3">
      <t>スイタシ</t>
    </rPh>
    <rPh sb="3" eb="5">
      <t>サタケ</t>
    </rPh>
    <rPh sb="5" eb="6">
      <t>ダイ</t>
    </rPh>
    <phoneticPr fontId="2"/>
  </si>
  <si>
    <t>吹田市桃山台2-5-5</t>
    <rPh sb="0" eb="3">
      <t>スイタシ</t>
    </rPh>
    <rPh sb="3" eb="6">
      <t>モモヤマダイ</t>
    </rPh>
    <phoneticPr fontId="2"/>
  </si>
  <si>
    <t>吹田市藤白台2-9-1-114</t>
    <rPh sb="0" eb="3">
      <t>スイタシ</t>
    </rPh>
    <rPh sb="3" eb="6">
      <t>フジシロダイ</t>
    </rPh>
    <phoneticPr fontId="2"/>
  </si>
  <si>
    <t>吹田市古江台2-10-21</t>
    <rPh sb="0" eb="3">
      <t>スイタシ</t>
    </rPh>
    <rPh sb="3" eb="5">
      <t>フルエ</t>
    </rPh>
    <rPh sb="5" eb="6">
      <t>ダイ</t>
    </rPh>
    <phoneticPr fontId="2"/>
  </si>
  <si>
    <t>吹田市竹見台3-5-3</t>
    <rPh sb="0" eb="3">
      <t>スイタシ</t>
    </rPh>
    <rPh sb="3" eb="5">
      <t>タケミ</t>
    </rPh>
    <rPh sb="5" eb="6">
      <t>ダイ</t>
    </rPh>
    <phoneticPr fontId="2"/>
  </si>
  <si>
    <t>吹田市千里丘上26-19</t>
    <rPh sb="0" eb="3">
      <t>スイタシ</t>
    </rPh>
    <rPh sb="3" eb="6">
      <t>センリオカ</t>
    </rPh>
    <rPh sb="6" eb="7">
      <t>カミ</t>
    </rPh>
    <phoneticPr fontId="2"/>
  </si>
  <si>
    <t>吹田市高城町6-2</t>
    <rPh sb="0" eb="3">
      <t>スイタシ</t>
    </rPh>
    <rPh sb="3" eb="6">
      <t>タカシロチョウ</t>
    </rPh>
    <phoneticPr fontId="2"/>
  </si>
  <si>
    <t>吹田市朝日が丘町15-1</t>
    <rPh sb="0" eb="3">
      <t>スイタシ</t>
    </rPh>
    <rPh sb="3" eb="5">
      <t>アサヒ</t>
    </rPh>
    <rPh sb="6" eb="7">
      <t>オカ</t>
    </rPh>
    <rPh sb="7" eb="8">
      <t>チョウ</t>
    </rPh>
    <phoneticPr fontId="2"/>
  </si>
  <si>
    <t>吹田市五月が丘西5-1</t>
    <rPh sb="0" eb="3">
      <t>スイタシ</t>
    </rPh>
    <rPh sb="3" eb="5">
      <t>サツキ</t>
    </rPh>
    <rPh sb="6" eb="7">
      <t>オカ</t>
    </rPh>
    <rPh sb="7" eb="8">
      <t>ニシ</t>
    </rPh>
    <phoneticPr fontId="2"/>
  </si>
  <si>
    <t>吹田市南吹田5-21-27</t>
    <rPh sb="0" eb="3">
      <t>スイタシ</t>
    </rPh>
    <rPh sb="3" eb="4">
      <t>ミナミ</t>
    </rPh>
    <rPh sb="4" eb="6">
      <t>スイタ</t>
    </rPh>
    <phoneticPr fontId="2"/>
  </si>
  <si>
    <t>吹田市山田西1-5-1</t>
    <rPh sb="0" eb="3">
      <t>スイタシ</t>
    </rPh>
    <rPh sb="3" eb="5">
      <t>ヤマダ</t>
    </rPh>
    <rPh sb="5" eb="6">
      <t>ニシ</t>
    </rPh>
    <phoneticPr fontId="2"/>
  </si>
  <si>
    <t>吹田市垂水町3-7-13</t>
    <rPh sb="0" eb="3">
      <t>スイタシ</t>
    </rPh>
    <rPh sb="3" eb="6">
      <t>タルミチョウ</t>
    </rPh>
    <phoneticPr fontId="2"/>
  </si>
  <si>
    <t>吹田市寿町2-8-16</t>
    <rPh sb="0" eb="3">
      <t>スイタシ</t>
    </rPh>
    <rPh sb="3" eb="5">
      <t>コトブキチョウ</t>
    </rPh>
    <phoneticPr fontId="2"/>
  </si>
  <si>
    <t>いずみ保育園</t>
    <phoneticPr fontId="2"/>
  </si>
  <si>
    <t>吹田市泉町2丁目11-43</t>
    <rPh sb="0" eb="3">
      <t>スイタシ</t>
    </rPh>
    <rPh sb="3" eb="4">
      <t>イズミ</t>
    </rPh>
    <rPh sb="4" eb="5">
      <t>マチ</t>
    </rPh>
    <rPh sb="6" eb="8">
      <t>チョウメ</t>
    </rPh>
    <phoneticPr fontId="2"/>
  </si>
  <si>
    <t>吹田市垂水町1丁目6-9</t>
    <rPh sb="0" eb="3">
      <t>スイタシ</t>
    </rPh>
    <rPh sb="3" eb="5">
      <t>タルミ</t>
    </rPh>
    <rPh sb="5" eb="6">
      <t>マチ</t>
    </rPh>
    <rPh sb="7" eb="9">
      <t>チョウメ</t>
    </rPh>
    <phoneticPr fontId="2"/>
  </si>
  <si>
    <t>吹田市桃山台1丁目4-1</t>
    <rPh sb="0" eb="3">
      <t>スイタシ</t>
    </rPh>
    <rPh sb="3" eb="6">
      <t>モモヤマダイ</t>
    </rPh>
    <rPh sb="7" eb="9">
      <t>チョウメ</t>
    </rPh>
    <phoneticPr fontId="2"/>
  </si>
  <si>
    <t>吹田市南清和園町40-31</t>
    <rPh sb="0" eb="3">
      <t>スイタシ</t>
    </rPh>
    <rPh sb="3" eb="8">
      <t>ミナミセイワエンチョウ</t>
    </rPh>
    <phoneticPr fontId="2"/>
  </si>
  <si>
    <t>吹田市内本町1丁目23-28</t>
    <rPh sb="0" eb="4">
      <t>スイタシナイ</t>
    </rPh>
    <rPh sb="4" eb="6">
      <t>ホンチョウ</t>
    </rPh>
    <rPh sb="7" eb="9">
      <t>チョウメ</t>
    </rPh>
    <phoneticPr fontId="2"/>
  </si>
  <si>
    <t>吹田市南正雀4丁目1-1</t>
    <rPh sb="0" eb="3">
      <t>スイタシ</t>
    </rPh>
    <rPh sb="3" eb="6">
      <t>ミナミショウジャク</t>
    </rPh>
    <rPh sb="7" eb="9">
      <t>チョウメ</t>
    </rPh>
    <phoneticPr fontId="2"/>
  </si>
  <si>
    <t>吹田市山田市場19-9</t>
    <rPh sb="0" eb="3">
      <t>スイタシ</t>
    </rPh>
    <rPh sb="3" eb="5">
      <t>ヤマダ</t>
    </rPh>
    <rPh sb="5" eb="7">
      <t>イチバ</t>
    </rPh>
    <phoneticPr fontId="2"/>
  </si>
  <si>
    <t>吹田市山田西1丁目27-15</t>
    <rPh sb="0" eb="3">
      <t>スイタシ</t>
    </rPh>
    <rPh sb="3" eb="5">
      <t>ヤマダ</t>
    </rPh>
    <rPh sb="5" eb="6">
      <t>ニシ</t>
    </rPh>
    <rPh sb="7" eb="9">
      <t>チョウメ</t>
    </rPh>
    <phoneticPr fontId="2"/>
  </si>
  <si>
    <t>吹田市千里山西1丁目12-1</t>
    <rPh sb="0" eb="3">
      <t>スイタシ</t>
    </rPh>
    <rPh sb="3" eb="6">
      <t>センリヤマ</t>
    </rPh>
    <rPh sb="6" eb="7">
      <t>ニシ</t>
    </rPh>
    <rPh sb="8" eb="10">
      <t>チョウメ</t>
    </rPh>
    <phoneticPr fontId="2"/>
  </si>
  <si>
    <t>吹田市出口町32-1</t>
    <rPh sb="0" eb="3">
      <t>スイタシ</t>
    </rPh>
    <rPh sb="3" eb="6">
      <t>デグチチョウ</t>
    </rPh>
    <phoneticPr fontId="2"/>
  </si>
  <si>
    <t>吹田市千里山東2丁目19-22</t>
    <rPh sb="0" eb="3">
      <t>スイタシ</t>
    </rPh>
    <rPh sb="3" eb="6">
      <t>センリヤマ</t>
    </rPh>
    <rPh sb="6" eb="7">
      <t>ヒガシ</t>
    </rPh>
    <rPh sb="8" eb="10">
      <t>チョウメ</t>
    </rPh>
    <phoneticPr fontId="2"/>
  </si>
  <si>
    <t>吹東町１７-８</t>
  </si>
  <si>
    <t>新芦屋上３２-１</t>
  </si>
  <si>
    <t>山田市場１８-６</t>
  </si>
  <si>
    <t>古江台５-５-５-３B４７</t>
    <rPh sb="0" eb="2">
      <t>フルエ</t>
    </rPh>
    <rPh sb="2" eb="3">
      <t>ダイ</t>
    </rPh>
    <phoneticPr fontId="2"/>
  </si>
  <si>
    <t>岸部中１-２６市営岸部中住宅１棟</t>
    <rPh sb="0" eb="2">
      <t>キシベ</t>
    </rPh>
    <rPh sb="2" eb="3">
      <t>ナカ</t>
    </rPh>
    <rPh sb="7" eb="9">
      <t>シエイ</t>
    </rPh>
    <rPh sb="9" eb="11">
      <t>キシベ</t>
    </rPh>
    <rPh sb="11" eb="12">
      <t>ナカ</t>
    </rPh>
    <rPh sb="12" eb="14">
      <t>ジュウタク</t>
    </rPh>
    <rPh sb="15" eb="16">
      <t>トウ</t>
    </rPh>
    <phoneticPr fontId="2"/>
  </si>
  <si>
    <t>吹田市南吹田2-12-47</t>
    <rPh sb="0" eb="3">
      <t>スイタシ</t>
    </rPh>
    <phoneticPr fontId="2"/>
  </si>
  <si>
    <t>川岸町２０番１号</t>
    <rPh sb="0" eb="2">
      <t>カワギシ</t>
    </rPh>
    <rPh sb="2" eb="3">
      <t>マチ</t>
    </rPh>
    <rPh sb="5" eb="6">
      <t>バン</t>
    </rPh>
    <rPh sb="7" eb="8">
      <t>ゴウ</t>
    </rPh>
    <phoneticPr fontId="2"/>
  </si>
  <si>
    <t>吹田市青山台4丁目1番1号</t>
    <rPh sb="3" eb="5">
      <t>アオヤマ</t>
    </rPh>
    <rPh sb="10" eb="11">
      <t>バン</t>
    </rPh>
    <rPh sb="12" eb="13">
      <t>ゴウ</t>
    </rPh>
    <phoneticPr fontId="2"/>
  </si>
  <si>
    <t>吹田市南金田1-12-1</t>
    <rPh sb="0" eb="3">
      <t>スイタシ</t>
    </rPh>
    <phoneticPr fontId="2"/>
  </si>
  <si>
    <t>吹田市岸部南1-25-4　</t>
    <rPh sb="0" eb="3">
      <t>スイタシ</t>
    </rPh>
    <phoneticPr fontId="2"/>
  </si>
  <si>
    <t>吹田市芳野町16-15</t>
    <rPh sb="0" eb="3">
      <t>スイタシ</t>
    </rPh>
    <phoneticPr fontId="2"/>
  </si>
  <si>
    <t>吹田市高城町6-17</t>
    <rPh sb="0" eb="3">
      <t>スイタシ</t>
    </rPh>
    <rPh sb="3" eb="6">
      <t>タカシロチョウ</t>
    </rPh>
    <phoneticPr fontId="2"/>
  </si>
  <si>
    <t>吹田市岸部北5-2-2</t>
    <rPh sb="0" eb="3">
      <t>スイタシ</t>
    </rPh>
    <rPh sb="3" eb="5">
      <t>キシベ</t>
    </rPh>
    <rPh sb="5" eb="6">
      <t>キタ</t>
    </rPh>
    <phoneticPr fontId="2"/>
  </si>
  <si>
    <t>吹田市円山町25-36</t>
    <rPh sb="0" eb="3">
      <t>スイタシ</t>
    </rPh>
    <rPh sb="3" eb="6">
      <t>マルヤマチョウ</t>
    </rPh>
    <phoneticPr fontId="2"/>
  </si>
  <si>
    <t>吹田市藤白台1-103-60</t>
    <rPh sb="0" eb="3">
      <t>スイタシ</t>
    </rPh>
    <rPh sb="3" eb="6">
      <t>フジシロダイ</t>
    </rPh>
    <phoneticPr fontId="2"/>
  </si>
  <si>
    <t>吹田市佐竹台５丁目１２番１号</t>
    <rPh sb="0" eb="3">
      <t>スイタシ</t>
    </rPh>
    <rPh sb="3" eb="5">
      <t>サタケ</t>
    </rPh>
    <rPh sb="5" eb="6">
      <t>ダイ</t>
    </rPh>
    <rPh sb="7" eb="9">
      <t>チョウメ</t>
    </rPh>
    <rPh sb="11" eb="12">
      <t>バン</t>
    </rPh>
    <rPh sb="13" eb="14">
      <t>ゴウ</t>
    </rPh>
    <phoneticPr fontId="2"/>
  </si>
  <si>
    <t>千一地区公民館
（千一コミュニティセンターとの複合施設）</t>
    <rPh sb="0" eb="2">
      <t>センイチ</t>
    </rPh>
    <rPh sb="2" eb="4">
      <t>チク</t>
    </rPh>
    <rPh sb="4" eb="7">
      <t>コウミンカン</t>
    </rPh>
    <rPh sb="9" eb="11">
      <t>センイチ</t>
    </rPh>
    <rPh sb="23" eb="25">
      <t>フクゴウ</t>
    </rPh>
    <rPh sb="25" eb="27">
      <t>シセツ</t>
    </rPh>
    <phoneticPr fontId="2"/>
  </si>
  <si>
    <t>吹田市原町2-12-2</t>
    <phoneticPr fontId="2"/>
  </si>
  <si>
    <t>吹田市泉町3-15-29</t>
    <rPh sb="0" eb="3">
      <t>スイタシ</t>
    </rPh>
    <rPh sb="3" eb="4">
      <t>イズミ</t>
    </rPh>
    <rPh sb="4" eb="5">
      <t>チョウ</t>
    </rPh>
    <phoneticPr fontId="2"/>
  </si>
  <si>
    <t>吹田市豊津町47-1</t>
    <phoneticPr fontId="2"/>
  </si>
  <si>
    <t>吹田市南清和園町40-1</t>
    <rPh sb="0" eb="3">
      <t>スイタシ</t>
    </rPh>
    <rPh sb="3" eb="4">
      <t>ミナミ</t>
    </rPh>
    <rPh sb="4" eb="6">
      <t>セイワ</t>
    </rPh>
    <rPh sb="6" eb="7">
      <t>エン</t>
    </rPh>
    <rPh sb="7" eb="8">
      <t>チョウ</t>
    </rPh>
    <phoneticPr fontId="2"/>
  </si>
  <si>
    <t>吹田市内本町3-19-21</t>
    <rPh sb="0" eb="3">
      <t>スイタシ</t>
    </rPh>
    <rPh sb="3" eb="6">
      <t>ウチホンマチ</t>
    </rPh>
    <phoneticPr fontId="2"/>
  </si>
  <si>
    <t>吹田市吹東町3-6</t>
    <rPh sb="0" eb="3">
      <t>スイタシ</t>
    </rPh>
    <rPh sb="3" eb="6">
      <t>スイトウチョウ</t>
    </rPh>
    <phoneticPr fontId="2"/>
  </si>
  <si>
    <t>吹田市岸部中3-20-1</t>
    <phoneticPr fontId="2"/>
  </si>
  <si>
    <t>吹田市新芦屋上32-1</t>
    <rPh sb="0" eb="3">
      <t>スイタシ</t>
    </rPh>
    <rPh sb="3" eb="4">
      <t>シン</t>
    </rPh>
    <rPh sb="4" eb="6">
      <t>アシヤ</t>
    </rPh>
    <rPh sb="6" eb="7">
      <t>カミ</t>
    </rPh>
    <phoneticPr fontId="2"/>
  </si>
  <si>
    <t>吹田市岸部北4-15-20</t>
    <rPh sb="0" eb="3">
      <t>スイタシ</t>
    </rPh>
    <rPh sb="3" eb="5">
      <t>キシベ</t>
    </rPh>
    <rPh sb="5" eb="6">
      <t>キタ</t>
    </rPh>
    <phoneticPr fontId="2"/>
  </si>
  <si>
    <t>吹田市山田東2-33-1</t>
    <rPh sb="0" eb="3">
      <t>スイタシ</t>
    </rPh>
    <rPh sb="3" eb="5">
      <t>ヤマダ</t>
    </rPh>
    <rPh sb="5" eb="6">
      <t>ヒガシ</t>
    </rPh>
    <phoneticPr fontId="2"/>
  </si>
  <si>
    <t>吹田市千里丘下23-19</t>
    <rPh sb="0" eb="3">
      <t>スイタシ</t>
    </rPh>
    <rPh sb="3" eb="6">
      <t>センリオカ</t>
    </rPh>
    <rPh sb="6" eb="7">
      <t>シモ</t>
    </rPh>
    <phoneticPr fontId="2"/>
  </si>
  <si>
    <t>吹田市山田市場18-6</t>
    <rPh sb="0" eb="3">
      <t>スイタシ</t>
    </rPh>
    <rPh sb="3" eb="5">
      <t>ヤマダ</t>
    </rPh>
    <rPh sb="5" eb="7">
      <t>イチバ</t>
    </rPh>
    <phoneticPr fontId="2"/>
  </si>
  <si>
    <t>吹田市山田南45-13</t>
    <rPh sb="0" eb="3">
      <t>スイタシ</t>
    </rPh>
    <rPh sb="3" eb="5">
      <t>ヤマダ</t>
    </rPh>
    <rPh sb="5" eb="6">
      <t>ミナミ</t>
    </rPh>
    <phoneticPr fontId="2"/>
  </si>
  <si>
    <t>吹田市千里山西1-12-1</t>
    <phoneticPr fontId="2"/>
  </si>
  <si>
    <t>吹田市千里山西6-30-41</t>
    <rPh sb="0" eb="3">
      <t>スイタシ</t>
    </rPh>
    <rPh sb="3" eb="6">
      <t>センリヤマ</t>
    </rPh>
    <rPh sb="6" eb="7">
      <t>ニシ</t>
    </rPh>
    <phoneticPr fontId="2"/>
  </si>
  <si>
    <t>吹田市千里丘上14番33号</t>
    <rPh sb="0" eb="3">
      <t>スイタシ</t>
    </rPh>
    <rPh sb="3" eb="6">
      <t>センリオカ</t>
    </rPh>
    <rPh sb="6" eb="7">
      <t>カミ</t>
    </rPh>
    <rPh sb="9" eb="10">
      <t>バン</t>
    </rPh>
    <rPh sb="12" eb="13">
      <t>ゴウ</t>
    </rPh>
    <phoneticPr fontId="2"/>
  </si>
  <si>
    <t>吹田市千里丘上１４番３０号</t>
    <rPh sb="0" eb="3">
      <t>スイタシ</t>
    </rPh>
    <rPh sb="3" eb="6">
      <t>センリオカ</t>
    </rPh>
    <rPh sb="6" eb="7">
      <t>カミ</t>
    </rPh>
    <rPh sb="9" eb="10">
      <t>バン</t>
    </rPh>
    <rPh sb="12" eb="13">
      <t>ゴウ</t>
    </rPh>
    <phoneticPr fontId="2"/>
  </si>
  <si>
    <t>吹田市江坂町3-13</t>
    <phoneticPr fontId="2"/>
  </si>
  <si>
    <t>吹田市豊津町7-1</t>
    <phoneticPr fontId="2"/>
  </si>
  <si>
    <t>吹田市佐竹台3-4</t>
    <phoneticPr fontId="2"/>
  </si>
  <si>
    <t>吹田市南正雀2-41-9</t>
    <phoneticPr fontId="2"/>
  </si>
  <si>
    <t>吹田市山田西4-１6-12</t>
    <phoneticPr fontId="2"/>
  </si>
  <si>
    <t>吹田市佐井寺南が丘14-30</t>
    <phoneticPr fontId="2"/>
  </si>
  <si>
    <t>吹田市千里山西5-9-1</t>
    <phoneticPr fontId="2"/>
  </si>
  <si>
    <t>吹田市岸部南1-25-4</t>
  </si>
  <si>
    <t>吹田市竹谷町1-2</t>
  </si>
  <si>
    <t>吹田市佐井寺南ヶ丘13-28</t>
  </si>
  <si>
    <t>吹田市上山手町63-6</t>
  </si>
  <si>
    <t>吹田市霧が丘15-1</t>
    <rPh sb="0" eb="3">
      <t>スイタシ</t>
    </rPh>
    <rPh sb="3" eb="4">
      <t>キリ</t>
    </rPh>
    <rPh sb="5" eb="6">
      <t>オカ</t>
    </rPh>
    <phoneticPr fontId="2"/>
  </si>
  <si>
    <t>吹田市津雲台１-１-１</t>
  </si>
  <si>
    <t>吹田市岸部中5-13-50</t>
  </si>
  <si>
    <t>吹田市南高浜町33-10</t>
  </si>
  <si>
    <t>吹田市朝日町1-5</t>
  </si>
  <si>
    <t>吹田市朝日町2</t>
  </si>
  <si>
    <t>吹田市朝日町3</t>
  </si>
  <si>
    <t>吹田市岸部南1-1</t>
  </si>
  <si>
    <t>吹田市古江台4-2</t>
  </si>
  <si>
    <t>吹田市津雲台5-19-1</t>
  </si>
  <si>
    <t>吹田市芳野町16-15</t>
  </si>
  <si>
    <t>吹田市桃山台2-9-1</t>
  </si>
  <si>
    <t>吹田市南吹田2-18</t>
    <rPh sb="0" eb="3">
      <t>スイタシ</t>
    </rPh>
    <rPh sb="3" eb="6">
      <t>ミナミスイタ</t>
    </rPh>
    <phoneticPr fontId="2"/>
  </si>
  <si>
    <t>吹田市穂波町1-22</t>
  </si>
  <si>
    <t>吹田市佐竹台１-4-2</t>
  </si>
  <si>
    <t>吹田市江坂町3-63-6</t>
    <phoneticPr fontId="2"/>
  </si>
  <si>
    <t>吹田市山田東4-43-20</t>
    <rPh sb="0" eb="3">
      <t>スイタシ</t>
    </rPh>
    <rPh sb="3" eb="5">
      <t>ヤマダ</t>
    </rPh>
    <rPh sb="5" eb="6">
      <t>ヒガシ</t>
    </rPh>
    <phoneticPr fontId="2"/>
  </si>
  <si>
    <t>吹田市山田西1-26-2</t>
    <rPh sb="0" eb="3">
      <t>スイタシ</t>
    </rPh>
    <rPh sb="3" eb="5">
      <t>ヤマダ</t>
    </rPh>
    <rPh sb="5" eb="6">
      <t>ニシ</t>
    </rPh>
    <phoneticPr fontId="2"/>
  </si>
  <si>
    <t>吹田市佐井寺南が丘1-1</t>
    <phoneticPr fontId="2"/>
  </si>
  <si>
    <t>吹田市千里山東2-19-23</t>
    <rPh sb="0" eb="3">
      <t>スイタシ</t>
    </rPh>
    <rPh sb="3" eb="6">
      <t>センリヤマ</t>
    </rPh>
    <rPh sb="6" eb="7">
      <t>ヒガシ</t>
    </rPh>
    <phoneticPr fontId="2"/>
  </si>
  <si>
    <t>青少年クリエイティブセンター（運動広場）</t>
    <rPh sb="0" eb="3">
      <t>セイショウネン</t>
    </rPh>
    <rPh sb="15" eb="17">
      <t>ウンドウ</t>
    </rPh>
    <rPh sb="17" eb="19">
      <t>ヒロバ</t>
    </rPh>
    <phoneticPr fontId="2"/>
  </si>
  <si>
    <t>(ロ)</t>
    <phoneticPr fontId="2"/>
  </si>
  <si>
    <t>(ハ)</t>
    <phoneticPr fontId="2"/>
  </si>
  <si>
    <t>内本町１-１１-７</t>
    <phoneticPr fontId="2"/>
  </si>
  <si>
    <t>南高浜町３４-１</t>
    <phoneticPr fontId="2"/>
  </si>
  <si>
    <t>原町２-１２-１</t>
    <phoneticPr fontId="2"/>
  </si>
  <si>
    <t>五月が丘西５-１</t>
    <phoneticPr fontId="2"/>
  </si>
  <si>
    <t>佐井寺南が丘１-１</t>
    <phoneticPr fontId="2"/>
  </si>
  <si>
    <t>千里山西１-１２-１</t>
    <phoneticPr fontId="2"/>
  </si>
  <si>
    <t>千里山西６-３０-４１</t>
    <phoneticPr fontId="2"/>
  </si>
  <si>
    <t>豊津町４７-１</t>
    <phoneticPr fontId="2"/>
  </si>
  <si>
    <t>江坂町３-６３-６</t>
    <phoneticPr fontId="2"/>
  </si>
  <si>
    <t>岸部北４-１５-２０</t>
    <phoneticPr fontId="2"/>
  </si>
  <si>
    <t>山田西１-２６-２</t>
    <phoneticPr fontId="2"/>
  </si>
  <si>
    <t>吹田市江坂大池地区高齢者いこいの間</t>
    <rPh sb="0" eb="3">
      <t>スイタシ</t>
    </rPh>
    <rPh sb="3" eb="7">
      <t>エサカオオイケ</t>
    </rPh>
    <rPh sb="7" eb="9">
      <t>チク</t>
    </rPh>
    <rPh sb="9" eb="12">
      <t>コウレイシャ</t>
    </rPh>
    <rPh sb="16" eb="17">
      <t>マ</t>
    </rPh>
    <phoneticPr fontId="2"/>
  </si>
  <si>
    <t>-</t>
  </si>
  <si>
    <t>阪急山田駅前南自転車駐車場</t>
  </si>
  <si>
    <t>吹田市岸部北4-18</t>
  </si>
  <si>
    <t>吹田市津雲台3-13</t>
  </si>
  <si>
    <t>吹田市片山町2-14</t>
  </si>
  <si>
    <t>吹田市千里山西6-25-29</t>
  </si>
  <si>
    <t>吹田市千里山星が丘3-1</t>
  </si>
  <si>
    <t>吹田市円山町3-7</t>
  </si>
  <si>
    <t>吹田市出口町18-8</t>
  </si>
  <si>
    <t>吹田市出口町19-1</t>
  </si>
  <si>
    <t>吹田市山田北9-9</t>
  </si>
  <si>
    <t>吹田市江坂町2-10-5</t>
  </si>
  <si>
    <t>吹田市川岸町2２番１号</t>
    <rPh sb="0" eb="3">
      <t>スイタシ</t>
    </rPh>
    <rPh sb="3" eb="6">
      <t>カワギシチョウ</t>
    </rPh>
    <rPh sb="8" eb="9">
      <t>バン</t>
    </rPh>
    <rPh sb="10" eb="11">
      <t>ゴウ</t>
    </rPh>
    <phoneticPr fontId="2"/>
  </si>
  <si>
    <t>吹田市内本町3-6-12</t>
    <rPh sb="0" eb="3">
      <t>スイタシ</t>
    </rPh>
    <rPh sb="3" eb="6">
      <t>ウチホンマチ</t>
    </rPh>
    <phoneticPr fontId="2"/>
  </si>
  <si>
    <t>吹田市泉町1-50-1</t>
    <rPh sb="0" eb="3">
      <t>スイタシ</t>
    </rPh>
    <rPh sb="3" eb="4">
      <t>イズミ</t>
    </rPh>
    <rPh sb="4" eb="5">
      <t>チョウ</t>
    </rPh>
    <phoneticPr fontId="2"/>
  </si>
  <si>
    <t>吹田市片山町4-5-1</t>
    <rPh sb="0" eb="3">
      <t>スイタシ</t>
    </rPh>
    <rPh sb="3" eb="6">
      <t>カタヤマチョウ</t>
    </rPh>
    <phoneticPr fontId="2"/>
  </si>
  <si>
    <t>吹田市江坂町3-100-1</t>
    <rPh sb="0" eb="3">
      <t>スイタシ</t>
    </rPh>
    <rPh sb="3" eb="6">
      <t>エサカチョウ</t>
    </rPh>
    <phoneticPr fontId="2"/>
  </si>
  <si>
    <t>吹田市末広町1-16</t>
    <rPh sb="0" eb="3">
      <t>スイタシ</t>
    </rPh>
    <rPh sb="3" eb="6">
      <t>スエヒロチョウ</t>
    </rPh>
    <phoneticPr fontId="2"/>
  </si>
  <si>
    <t>吹田市高野台1-6-23</t>
    <rPh sb="0" eb="3">
      <t>スイタシ</t>
    </rPh>
    <rPh sb="3" eb="6">
      <t>タカノダイ</t>
    </rPh>
    <phoneticPr fontId="2"/>
  </si>
  <si>
    <t>吹田市青山2-1-2</t>
    <rPh sb="0" eb="3">
      <t>スイタシ</t>
    </rPh>
    <rPh sb="3" eb="5">
      <t>アオヤマ</t>
    </rPh>
    <phoneticPr fontId="2"/>
  </si>
  <si>
    <t>吹田市竹見台3-5-4</t>
    <rPh sb="0" eb="3">
      <t>スイタシ</t>
    </rPh>
    <rPh sb="3" eb="5">
      <t>タケミ</t>
    </rPh>
    <rPh sb="5" eb="6">
      <t>ダイ</t>
    </rPh>
    <phoneticPr fontId="2"/>
  </si>
  <si>
    <t>南苗圃</t>
    <phoneticPr fontId="2"/>
  </si>
  <si>
    <t>吹田市竹見台4丁目1番5号</t>
    <rPh sb="0" eb="3">
      <t>スイタシ</t>
    </rPh>
    <rPh sb="3" eb="6">
      <t>タケミダイ</t>
    </rPh>
    <rPh sb="7" eb="9">
      <t>チョウメ</t>
    </rPh>
    <rPh sb="10" eb="11">
      <t>バン</t>
    </rPh>
    <rPh sb="12" eb="13">
      <t>ゴウ</t>
    </rPh>
    <phoneticPr fontId="2"/>
  </si>
  <si>
    <t>吹田市南高浜町36番41号</t>
    <rPh sb="0" eb="3">
      <t>スイタシ</t>
    </rPh>
    <rPh sb="3" eb="4">
      <t>ミナミ</t>
    </rPh>
    <rPh sb="4" eb="6">
      <t>タカハマ</t>
    </rPh>
    <rPh sb="6" eb="7">
      <t>マチ</t>
    </rPh>
    <rPh sb="9" eb="10">
      <t>バン</t>
    </rPh>
    <rPh sb="12" eb="13">
      <t>ゴウ</t>
    </rPh>
    <phoneticPr fontId="2"/>
  </si>
  <si>
    <t>阪急豊津駅前自転車駐車場管理事務所</t>
    <rPh sb="0" eb="2">
      <t>ハンキュウ</t>
    </rPh>
    <rPh sb="2" eb="5">
      <t>トヨツエキ</t>
    </rPh>
    <rPh sb="5" eb="6">
      <t>マエ</t>
    </rPh>
    <rPh sb="6" eb="9">
      <t>ジテンシャ</t>
    </rPh>
    <rPh sb="9" eb="12">
      <t>チュウシャジョウ</t>
    </rPh>
    <rPh sb="12" eb="14">
      <t>カンリ</t>
    </rPh>
    <rPh sb="14" eb="16">
      <t>ジム</t>
    </rPh>
    <rPh sb="16" eb="17">
      <t>ショ</t>
    </rPh>
    <phoneticPr fontId="4"/>
  </si>
  <si>
    <t>吹田市泉町２丁目2561番4</t>
    <rPh sb="0" eb="3">
      <t>スイタシ</t>
    </rPh>
    <rPh sb="3" eb="4">
      <t>イズミ</t>
    </rPh>
    <rPh sb="12" eb="13">
      <t>バン</t>
    </rPh>
    <phoneticPr fontId="2"/>
  </si>
  <si>
    <t>吹田市泉町１丁目5590番10</t>
    <rPh sb="0" eb="3">
      <t>スイタシ</t>
    </rPh>
    <rPh sb="3" eb="4">
      <t>イズミ</t>
    </rPh>
    <rPh sb="12" eb="13">
      <t>バン</t>
    </rPh>
    <phoneticPr fontId="2"/>
  </si>
  <si>
    <t>吹田市山田西４丁目1番25</t>
    <rPh sb="10" eb="11">
      <t>バン</t>
    </rPh>
    <phoneticPr fontId="2"/>
  </si>
  <si>
    <t>吹田市山手町２丁目557番33</t>
    <rPh sb="0" eb="3">
      <t>スイタシ</t>
    </rPh>
    <rPh sb="3" eb="6">
      <t>ヤマテチョウ</t>
    </rPh>
    <rPh sb="7" eb="9">
      <t>チョウメ</t>
    </rPh>
    <rPh sb="12" eb="13">
      <t>バン</t>
    </rPh>
    <phoneticPr fontId="2"/>
  </si>
  <si>
    <t>吹田市寿町１丁目2961番2</t>
    <rPh sb="0" eb="3">
      <t>スイタシ</t>
    </rPh>
    <rPh sb="3" eb="5">
      <t>コトブキチョウ</t>
    </rPh>
    <rPh sb="6" eb="8">
      <t>チョウメ</t>
    </rPh>
    <rPh sb="12" eb="13">
      <t>バン</t>
    </rPh>
    <phoneticPr fontId="2"/>
  </si>
  <si>
    <t>吹田市西の庄町2661番4</t>
    <rPh sb="0" eb="3">
      <t>スイタシ</t>
    </rPh>
    <rPh sb="3" eb="4">
      <t>ニシ</t>
    </rPh>
    <rPh sb="5" eb="7">
      <t>ショウチョウ</t>
    </rPh>
    <rPh sb="11" eb="12">
      <t>バン</t>
    </rPh>
    <phoneticPr fontId="2"/>
  </si>
  <si>
    <t>吹田市古江台４丁目2番10号</t>
    <rPh sb="0" eb="3">
      <t>スイタシ</t>
    </rPh>
    <rPh sb="3" eb="5">
      <t>フルエ</t>
    </rPh>
    <rPh sb="5" eb="6">
      <t>ダイ</t>
    </rPh>
    <rPh sb="7" eb="9">
      <t>チョウメ</t>
    </rPh>
    <rPh sb="10" eb="11">
      <t>バン</t>
    </rPh>
    <rPh sb="13" eb="14">
      <t>ゴウ</t>
    </rPh>
    <phoneticPr fontId="2"/>
  </si>
  <si>
    <t>吹田市円山町100番1号</t>
    <rPh sb="0" eb="3">
      <t>スイタシ</t>
    </rPh>
    <rPh sb="3" eb="6">
      <t>マルヤマチョウ</t>
    </rPh>
    <rPh sb="9" eb="10">
      <t>バン</t>
    </rPh>
    <rPh sb="11" eb="12">
      <t>ゴウ</t>
    </rPh>
    <phoneticPr fontId="2"/>
  </si>
  <si>
    <t>吹田市藤白台３丁目119番11</t>
    <rPh sb="0" eb="3">
      <t>スイタシ</t>
    </rPh>
    <rPh sb="3" eb="4">
      <t>フジ</t>
    </rPh>
    <rPh sb="4" eb="5">
      <t>シロ</t>
    </rPh>
    <rPh sb="5" eb="6">
      <t>ダイ</t>
    </rPh>
    <rPh sb="7" eb="9">
      <t>チョウメ</t>
    </rPh>
    <rPh sb="12" eb="13">
      <t>バン</t>
    </rPh>
    <phoneticPr fontId="2"/>
  </si>
  <si>
    <t>吹田市豊津町７－１</t>
    <rPh sb="0" eb="3">
      <t>スイタシ</t>
    </rPh>
    <rPh sb="3" eb="6">
      <t>トヨツマチ</t>
    </rPh>
    <phoneticPr fontId="2"/>
  </si>
  <si>
    <t>吹田市円山町100番2号</t>
    <rPh sb="9" eb="10">
      <t>バン</t>
    </rPh>
    <rPh sb="11" eb="12">
      <t>ゴウ</t>
    </rPh>
    <phoneticPr fontId="2"/>
  </si>
  <si>
    <t>阪急豊津駅前南自転車駐車場</t>
    <rPh sb="0" eb="2">
      <t>ハンキュウ</t>
    </rPh>
    <rPh sb="2" eb="5">
      <t>トヨツエキ</t>
    </rPh>
    <rPh sb="5" eb="6">
      <t>マエ</t>
    </rPh>
    <rPh sb="6" eb="7">
      <t>ミナミ</t>
    </rPh>
    <rPh sb="7" eb="10">
      <t>ジテンシャ</t>
    </rPh>
    <rPh sb="10" eb="13">
      <t>チュウシャジョウ</t>
    </rPh>
    <phoneticPr fontId="2"/>
  </si>
  <si>
    <t>吹田市津雲台５丁目19番5号</t>
    <rPh sb="0" eb="3">
      <t>スイタシ</t>
    </rPh>
    <rPh sb="3" eb="6">
      <t>ツクモダイ</t>
    </rPh>
    <rPh sb="7" eb="9">
      <t>チョウメ</t>
    </rPh>
    <rPh sb="11" eb="12">
      <t>バン</t>
    </rPh>
    <rPh sb="13" eb="14">
      <t>ゴウ</t>
    </rPh>
    <phoneticPr fontId="2"/>
  </si>
  <si>
    <t>吹田市泉町２丁目16番1号</t>
    <rPh sb="0" eb="3">
      <t>スイタシ</t>
    </rPh>
    <rPh sb="3" eb="4">
      <t>イズミ</t>
    </rPh>
    <rPh sb="4" eb="5">
      <t>マチ</t>
    </rPh>
    <rPh sb="6" eb="8">
      <t>チョウメ</t>
    </rPh>
    <rPh sb="10" eb="11">
      <t>バン</t>
    </rPh>
    <rPh sb="12" eb="13">
      <t>ゴウ</t>
    </rPh>
    <phoneticPr fontId="2"/>
  </si>
  <si>
    <t>吹田市垂水町2丁目617番2先</t>
    <phoneticPr fontId="2"/>
  </si>
  <si>
    <t>吹田市朝日町1番5号</t>
    <rPh sb="7" eb="8">
      <t>バン</t>
    </rPh>
    <rPh sb="9" eb="10">
      <t>ゴウ</t>
    </rPh>
    <phoneticPr fontId="2"/>
  </si>
  <si>
    <t>吹田市千里山霧が丘22番6号</t>
    <rPh sb="6" eb="7">
      <t>キリ</t>
    </rPh>
    <rPh sb="8" eb="9">
      <t>オカ</t>
    </rPh>
    <rPh sb="11" eb="12">
      <t>バン</t>
    </rPh>
    <rPh sb="13" eb="14">
      <t>ゴウ</t>
    </rPh>
    <phoneticPr fontId="2"/>
  </si>
  <si>
    <t>吹田市元町1番1号</t>
    <rPh sb="6" eb="7">
      <t>バン</t>
    </rPh>
    <rPh sb="8" eb="9">
      <t>ゴウ</t>
    </rPh>
    <phoneticPr fontId="2"/>
  </si>
  <si>
    <t>吹田市高野台局</t>
    <rPh sb="0" eb="3">
      <t>スイタシ</t>
    </rPh>
    <rPh sb="3" eb="6">
      <t>タカノダイ</t>
    </rPh>
    <rPh sb="6" eb="7">
      <t>キョク</t>
    </rPh>
    <phoneticPr fontId="2"/>
  </si>
  <si>
    <t>吹田市高野台4-5-1</t>
    <rPh sb="0" eb="3">
      <t>スイタシ</t>
    </rPh>
    <rPh sb="3" eb="6">
      <t>タカノダイ</t>
    </rPh>
    <phoneticPr fontId="2"/>
  </si>
  <si>
    <t>南吹田１号揚水設備</t>
    <rPh sb="0" eb="1">
      <t>ミナミ</t>
    </rPh>
    <rPh sb="1" eb="3">
      <t>スイタ</t>
    </rPh>
    <rPh sb="4" eb="5">
      <t>ゴウ</t>
    </rPh>
    <rPh sb="5" eb="7">
      <t>ヨウスイ</t>
    </rPh>
    <rPh sb="7" eb="9">
      <t>セツビ</t>
    </rPh>
    <phoneticPr fontId="2"/>
  </si>
  <si>
    <t>吹田市南吹田2-3</t>
    <rPh sb="0" eb="3">
      <t>スイタシ</t>
    </rPh>
    <rPh sb="3" eb="4">
      <t>ミナミ</t>
    </rPh>
    <rPh sb="4" eb="6">
      <t>スイタ</t>
    </rPh>
    <phoneticPr fontId="2"/>
  </si>
  <si>
    <t>南吹田２号揚水設備</t>
    <rPh sb="0" eb="1">
      <t>ミナミ</t>
    </rPh>
    <rPh sb="1" eb="3">
      <t>スイタ</t>
    </rPh>
    <rPh sb="4" eb="5">
      <t>ゴウ</t>
    </rPh>
    <rPh sb="5" eb="7">
      <t>ヨウスイ</t>
    </rPh>
    <rPh sb="7" eb="9">
      <t>セツビ</t>
    </rPh>
    <phoneticPr fontId="2"/>
  </si>
  <si>
    <t>吹田市南吹田2-3-27</t>
    <rPh sb="0" eb="3">
      <t>スイタシ</t>
    </rPh>
    <rPh sb="3" eb="4">
      <t>ミナミ</t>
    </rPh>
    <rPh sb="4" eb="6">
      <t>スイタ</t>
    </rPh>
    <phoneticPr fontId="2"/>
  </si>
  <si>
    <t>南吹田３号揚水設備</t>
    <rPh sb="0" eb="1">
      <t>ミナミ</t>
    </rPh>
    <rPh sb="1" eb="3">
      <t>スイタ</t>
    </rPh>
    <rPh sb="4" eb="5">
      <t>ゴウ</t>
    </rPh>
    <rPh sb="5" eb="7">
      <t>ヨウスイ</t>
    </rPh>
    <rPh sb="7" eb="9">
      <t>セツビ</t>
    </rPh>
    <phoneticPr fontId="2"/>
  </si>
  <si>
    <t>吹田市南吹田1-17-1</t>
    <rPh sb="0" eb="3">
      <t>スイタシ</t>
    </rPh>
    <rPh sb="3" eb="4">
      <t>ミナミ</t>
    </rPh>
    <rPh sb="4" eb="6">
      <t>スイタ</t>
    </rPh>
    <phoneticPr fontId="2"/>
  </si>
  <si>
    <t>南吹田下水処理場分室２階</t>
    <rPh sb="0" eb="3">
      <t>ミナミスイタ</t>
    </rPh>
    <rPh sb="3" eb="5">
      <t>ゲスイ</t>
    </rPh>
    <rPh sb="5" eb="8">
      <t>ショリジョウ</t>
    </rPh>
    <rPh sb="8" eb="10">
      <t>ブンシツ</t>
    </rPh>
    <rPh sb="11" eb="12">
      <t>カイ</t>
    </rPh>
    <phoneticPr fontId="2"/>
  </si>
  <si>
    <t>水再生室</t>
    <rPh sb="0" eb="1">
      <t>ゲスイ</t>
    </rPh>
    <rPh sb="1" eb="3">
      <t>サイセイ</t>
    </rPh>
    <rPh sb="3" eb="4">
      <t>シツ</t>
    </rPh>
    <phoneticPr fontId="2"/>
  </si>
  <si>
    <t>吹田市南吹田５丁目３４番３号</t>
    <rPh sb="0" eb="3">
      <t>スイタシ</t>
    </rPh>
    <rPh sb="3" eb="4">
      <t>ミナミ</t>
    </rPh>
    <rPh sb="4" eb="6">
      <t>スイタ</t>
    </rPh>
    <rPh sb="7" eb="9">
      <t>チョウメ</t>
    </rPh>
    <rPh sb="11" eb="12">
      <t>バン</t>
    </rPh>
    <rPh sb="13" eb="14">
      <t>ゴウ</t>
    </rPh>
    <phoneticPr fontId="2"/>
  </si>
  <si>
    <t>吹田市佐井寺南が丘1-1</t>
  </si>
  <si>
    <t>山手地区公民館</t>
    <rPh sb="0" eb="2">
      <t>ヤマテ</t>
    </rPh>
    <rPh sb="2" eb="4">
      <t>チク</t>
    </rPh>
    <rPh sb="4" eb="7">
      <t>コウミンカン</t>
    </rPh>
    <phoneticPr fontId="2"/>
  </si>
  <si>
    <t>吹田市山手町1-6-1</t>
    <rPh sb="3" eb="6">
      <t>ヤマテチョウ</t>
    </rPh>
    <phoneticPr fontId="2"/>
  </si>
  <si>
    <t>山田・千里丘地域備蓄倉庫</t>
    <rPh sb="0" eb="2">
      <t>ヤマダ</t>
    </rPh>
    <rPh sb="3" eb="6">
      <t>センリオカ</t>
    </rPh>
    <rPh sb="6" eb="8">
      <t>チイキ</t>
    </rPh>
    <rPh sb="8" eb="10">
      <t>ビチク</t>
    </rPh>
    <rPh sb="10" eb="12">
      <t>ソウコ</t>
    </rPh>
    <phoneticPr fontId="2"/>
  </si>
  <si>
    <t>吹田市山田西2-10-1</t>
    <rPh sb="0" eb="3">
      <t>スイタシ</t>
    </rPh>
    <rPh sb="3" eb="5">
      <t>ヤマダ</t>
    </rPh>
    <rPh sb="5" eb="6">
      <t>ニシ</t>
    </rPh>
    <phoneticPr fontId="2"/>
  </si>
  <si>
    <t>ＪＲ岸辺駅前北自転車駐車場</t>
    <rPh sb="2" eb="4">
      <t>キシベ</t>
    </rPh>
    <rPh sb="4" eb="5">
      <t>エキ</t>
    </rPh>
    <rPh sb="5" eb="6">
      <t>マエ</t>
    </rPh>
    <rPh sb="6" eb="7">
      <t>キタ</t>
    </rPh>
    <rPh sb="7" eb="10">
      <t>ジテンシャ</t>
    </rPh>
    <rPh sb="10" eb="12">
      <t>チュウシャ</t>
    </rPh>
    <rPh sb="12" eb="13">
      <t>バ</t>
    </rPh>
    <phoneticPr fontId="8"/>
  </si>
  <si>
    <t>岸部中4丁目8番1号</t>
    <rPh sb="0" eb="2">
      <t>キシベ</t>
    </rPh>
    <rPh sb="2" eb="3">
      <t>ナカ</t>
    </rPh>
    <rPh sb="4" eb="6">
      <t>チョウメ</t>
    </rPh>
    <rPh sb="7" eb="8">
      <t>バン</t>
    </rPh>
    <rPh sb="9" eb="10">
      <t>ゴウ</t>
    </rPh>
    <phoneticPr fontId="2"/>
  </si>
  <si>
    <t>千二分団</t>
    <rPh sb="0" eb="2">
      <t>センニ</t>
    </rPh>
    <rPh sb="2" eb="4">
      <t>ブンダン</t>
    </rPh>
    <phoneticPr fontId="2"/>
  </si>
  <si>
    <t>吹田市千里山西5-29-27</t>
    <rPh sb="0" eb="3">
      <t>スイタシ</t>
    </rPh>
    <rPh sb="3" eb="5">
      <t>センリ</t>
    </rPh>
    <rPh sb="5" eb="6">
      <t>ヤマ</t>
    </rPh>
    <rPh sb="6" eb="7">
      <t>ニシ</t>
    </rPh>
    <phoneticPr fontId="2"/>
  </si>
  <si>
    <t>吹田南地区公民館</t>
    <rPh sb="0" eb="2">
      <t>スイタ</t>
    </rPh>
    <rPh sb="2" eb="3">
      <t>ミナミ</t>
    </rPh>
    <rPh sb="3" eb="5">
      <t>チク</t>
    </rPh>
    <rPh sb="5" eb="8">
      <t>コウミンカン</t>
    </rPh>
    <phoneticPr fontId="2"/>
  </si>
  <si>
    <t>吹田市南吹田4-18-15</t>
    <rPh sb="0" eb="3">
      <t>スイタシ</t>
    </rPh>
    <rPh sb="3" eb="6">
      <t>ミナミスイタ</t>
    </rPh>
    <phoneticPr fontId="2"/>
  </si>
  <si>
    <t>江坂大池地区公民館</t>
    <phoneticPr fontId="2"/>
  </si>
  <si>
    <t>阪急南千里駅前西第１自転車駐車場</t>
    <rPh sb="8" eb="9">
      <t>ダイ</t>
    </rPh>
    <phoneticPr fontId="2"/>
  </si>
  <si>
    <t>津雲台１丁目20番40</t>
    <rPh sb="0" eb="3">
      <t>ツクモダイ</t>
    </rPh>
    <rPh sb="4" eb="6">
      <t>チョウメ</t>
    </rPh>
    <rPh sb="8" eb="9">
      <t>バン</t>
    </rPh>
    <phoneticPr fontId="2"/>
  </si>
  <si>
    <t>吹田市幸町20-2</t>
    <rPh sb="0" eb="3">
      <t>スイタシ</t>
    </rPh>
    <rPh sb="3" eb="5">
      <t>サイワイチョウ</t>
    </rPh>
    <phoneticPr fontId="2"/>
  </si>
  <si>
    <t>ＪＲ以南地域備蓄倉庫</t>
    <rPh sb="2" eb="4">
      <t>イナン</t>
    </rPh>
    <rPh sb="4" eb="6">
      <t>チイキ</t>
    </rPh>
    <rPh sb="6" eb="8">
      <t>ビチク</t>
    </rPh>
    <rPh sb="8" eb="10">
      <t>ソウコ</t>
    </rPh>
    <phoneticPr fontId="8"/>
  </si>
  <si>
    <t>ﾏﾝﾎｰﾙﾎﾟﾝﾌﾟ春日2</t>
    <rPh sb="10" eb="12">
      <t>カスガ</t>
    </rPh>
    <phoneticPr fontId="2"/>
  </si>
  <si>
    <t>ﾏﾝﾎｰﾙﾎﾟﾝﾌﾟ春日1</t>
    <rPh sb="10" eb="12">
      <t>カスガ</t>
    </rPh>
    <phoneticPr fontId="2"/>
  </si>
  <si>
    <t>ﾏﾝﾎｰﾙﾎﾟﾝﾌﾟ春日3</t>
    <rPh sb="10" eb="12">
      <t>カスガ</t>
    </rPh>
    <phoneticPr fontId="2"/>
  </si>
  <si>
    <t>ﾏﾝﾎｰﾙﾎﾟﾝﾌﾟ春日6</t>
    <rPh sb="10" eb="12">
      <t>カスガ</t>
    </rPh>
    <phoneticPr fontId="2"/>
  </si>
  <si>
    <t>ﾏﾝﾎｰﾙﾎﾟﾝﾌﾟ春日5</t>
    <rPh sb="10" eb="12">
      <t>カスガ</t>
    </rPh>
    <phoneticPr fontId="2"/>
  </si>
  <si>
    <t>ﾏﾝﾎｰﾙﾎﾟﾝﾌﾟ春日4</t>
    <rPh sb="10" eb="12">
      <t>カスガ</t>
    </rPh>
    <phoneticPr fontId="2"/>
  </si>
  <si>
    <t>ﾏﾝﾎｰﾙﾎﾟﾝﾌﾟ春日7</t>
    <rPh sb="10" eb="12">
      <t>カスガ</t>
    </rPh>
    <phoneticPr fontId="2"/>
  </si>
  <si>
    <t>ﾏﾝﾎｰﾙﾎﾟﾝﾌﾟ春日10</t>
    <rPh sb="10" eb="12">
      <t>カスガ</t>
    </rPh>
    <phoneticPr fontId="2"/>
  </si>
  <si>
    <t>ﾏﾝﾎｰﾙﾎﾟﾝﾌﾟ春日8</t>
    <rPh sb="10" eb="12">
      <t>カスガ</t>
    </rPh>
    <phoneticPr fontId="2"/>
  </si>
  <si>
    <t>ﾏﾝﾎｰﾙﾎﾟﾝﾌﾟ春日9</t>
    <rPh sb="10" eb="12">
      <t>カスガ</t>
    </rPh>
    <phoneticPr fontId="2"/>
  </si>
  <si>
    <t>ﾏﾝﾎｰﾙﾎﾟﾝﾌﾟ山田1</t>
    <rPh sb="10" eb="12">
      <t>ヤマダ</t>
    </rPh>
    <phoneticPr fontId="2"/>
  </si>
  <si>
    <t>ﾏﾝﾎｰﾙﾎﾟﾝﾌﾟ山田2</t>
    <rPh sb="10" eb="12">
      <t>ヤマダ</t>
    </rPh>
    <phoneticPr fontId="2"/>
  </si>
  <si>
    <t>ﾏﾝﾎｰﾙﾎﾟﾝﾌﾟ山田3</t>
    <rPh sb="10" eb="12">
      <t>ヤマダ</t>
    </rPh>
    <phoneticPr fontId="2"/>
  </si>
  <si>
    <t>ﾏﾝﾎｰﾙﾎﾟﾝﾌﾟ山田21</t>
    <rPh sb="10" eb="12">
      <t>ヤマダ</t>
    </rPh>
    <phoneticPr fontId="2"/>
  </si>
  <si>
    <t>ﾏﾝﾎｰﾙﾎﾟﾝﾌﾟ山田6</t>
    <rPh sb="10" eb="12">
      <t>ヤマダ</t>
    </rPh>
    <phoneticPr fontId="2"/>
  </si>
  <si>
    <t>ﾏﾝﾎｰﾙﾎﾟﾝﾌﾟ山田7</t>
    <rPh sb="10" eb="12">
      <t>ヤマダ</t>
    </rPh>
    <phoneticPr fontId="2"/>
  </si>
  <si>
    <t>ﾏﾝﾎｰﾙﾎﾟﾝﾌﾟ山田5</t>
    <rPh sb="10" eb="12">
      <t>ヤマダ</t>
    </rPh>
    <phoneticPr fontId="2"/>
  </si>
  <si>
    <t>ﾏﾝﾎｰﾙﾎﾟﾝﾌﾟ山田4</t>
    <rPh sb="10" eb="12">
      <t>ヤマダ</t>
    </rPh>
    <phoneticPr fontId="2"/>
  </si>
  <si>
    <t>ﾏﾝﾎｰﾙﾎﾟﾝﾌﾟ山田9</t>
    <rPh sb="10" eb="12">
      <t>ヤマダ</t>
    </rPh>
    <phoneticPr fontId="2"/>
  </si>
  <si>
    <t>ﾏﾝﾎｰﾙﾎﾟﾝﾌﾟ山田10</t>
    <rPh sb="10" eb="12">
      <t>ヤマダ</t>
    </rPh>
    <phoneticPr fontId="2"/>
  </si>
  <si>
    <t>ﾏﾝﾎｰﾙﾎﾟﾝﾌﾟ山田11</t>
    <rPh sb="10" eb="12">
      <t>ヤマダ</t>
    </rPh>
    <phoneticPr fontId="2"/>
  </si>
  <si>
    <t>ﾏﾝﾎｰﾙﾎﾟﾝﾌﾟ山田13</t>
    <rPh sb="10" eb="12">
      <t>ヤマダ</t>
    </rPh>
    <phoneticPr fontId="2"/>
  </si>
  <si>
    <t>ﾏﾝﾎｰﾙﾎﾟﾝﾌﾟ山田15</t>
    <rPh sb="10" eb="12">
      <t>ヤマダ</t>
    </rPh>
    <phoneticPr fontId="2"/>
  </si>
  <si>
    <t>ﾏﾝﾎｰﾙﾎﾟﾝﾌﾟ山田18</t>
    <rPh sb="10" eb="12">
      <t>ヤマダ</t>
    </rPh>
    <phoneticPr fontId="2"/>
  </si>
  <si>
    <t>ﾏﾝﾎｰﾙﾎﾟﾝﾌﾟ山田16</t>
    <rPh sb="10" eb="12">
      <t>ヤマダ</t>
    </rPh>
    <phoneticPr fontId="2"/>
  </si>
  <si>
    <t>ﾏﾝﾎｰﾙﾎﾟﾝﾌﾟ山田19</t>
    <rPh sb="10" eb="12">
      <t>ヤマダ</t>
    </rPh>
    <phoneticPr fontId="2"/>
  </si>
  <si>
    <t>ﾏﾝﾎｰﾙﾎﾟﾝﾌﾟ山田20</t>
    <rPh sb="10" eb="12">
      <t>ヤマダ</t>
    </rPh>
    <phoneticPr fontId="2"/>
  </si>
  <si>
    <t>ﾏﾝﾎｰﾙﾎﾟﾝﾌﾟ山田17</t>
    <rPh sb="10" eb="12">
      <t>ヤマダ</t>
    </rPh>
    <phoneticPr fontId="2"/>
  </si>
  <si>
    <t>ﾏﾝﾎｰﾙﾎﾟﾝﾌﾟ山田14</t>
    <rPh sb="10" eb="12">
      <t>ヤマダ</t>
    </rPh>
    <phoneticPr fontId="2"/>
  </si>
  <si>
    <t>ﾏﾝﾎｰﾙﾎﾟﾝﾌﾟ山田12</t>
    <rPh sb="10" eb="12">
      <t>ヤマダ</t>
    </rPh>
    <phoneticPr fontId="2"/>
  </si>
  <si>
    <t>ﾏﾝﾎｰﾙﾎﾟﾝﾌﾟ高川</t>
    <rPh sb="10" eb="12">
      <t>タカガワ</t>
    </rPh>
    <phoneticPr fontId="2"/>
  </si>
  <si>
    <t>ﾏﾝﾎｰﾙﾎﾟﾝﾌﾟ尺谷</t>
    <rPh sb="10" eb="11">
      <t>シャク</t>
    </rPh>
    <rPh sb="11" eb="12">
      <t>タニ</t>
    </rPh>
    <phoneticPr fontId="2"/>
  </si>
  <si>
    <t>ﾏﾝﾎｰﾙﾎﾟﾝﾌﾟ山田南</t>
    <rPh sb="10" eb="12">
      <t>ヤマダ</t>
    </rPh>
    <rPh sb="12" eb="13">
      <t>ミナミ</t>
    </rPh>
    <phoneticPr fontId="2"/>
  </si>
  <si>
    <t>榎木裏樋</t>
    <rPh sb="0" eb="1">
      <t>エノキ</t>
    </rPh>
    <rPh sb="1" eb="2">
      <t>キ</t>
    </rPh>
    <rPh sb="2" eb="3">
      <t>ウラ</t>
    </rPh>
    <rPh sb="3" eb="4">
      <t>ヒ</t>
    </rPh>
    <phoneticPr fontId="2"/>
  </si>
  <si>
    <t>渡樋</t>
    <rPh sb="0" eb="1">
      <t>ワタ</t>
    </rPh>
    <rPh sb="1" eb="2">
      <t>ヒ</t>
    </rPh>
    <phoneticPr fontId="2"/>
  </si>
  <si>
    <t>新田樋</t>
    <rPh sb="0" eb="2">
      <t>シンデン</t>
    </rPh>
    <rPh sb="2" eb="3">
      <t>ヒ</t>
    </rPh>
    <phoneticPr fontId="2"/>
  </si>
  <si>
    <t>吹田市春日2丁目1-4</t>
    <rPh sb="0" eb="3">
      <t>スイタシ</t>
    </rPh>
    <rPh sb="3" eb="5">
      <t>カスガ</t>
    </rPh>
    <rPh sb="6" eb="8">
      <t>チョウメ</t>
    </rPh>
    <phoneticPr fontId="2"/>
  </si>
  <si>
    <t>吹田市春日2丁目1-6</t>
    <rPh sb="0" eb="2">
      <t>スイタ</t>
    </rPh>
    <rPh sb="2" eb="3">
      <t>シ</t>
    </rPh>
    <rPh sb="3" eb="5">
      <t>カスガ</t>
    </rPh>
    <rPh sb="6" eb="8">
      <t>チョウメ</t>
    </rPh>
    <phoneticPr fontId="2"/>
  </si>
  <si>
    <t>吹田市春日2丁目2-7</t>
    <rPh sb="0" eb="3">
      <t>スイタシ</t>
    </rPh>
    <rPh sb="3" eb="5">
      <t>カスガ</t>
    </rPh>
    <rPh sb="6" eb="8">
      <t>チョウメ</t>
    </rPh>
    <phoneticPr fontId="2"/>
  </si>
  <si>
    <t>吹田市春日2丁目14-12</t>
    <rPh sb="0" eb="3">
      <t>スイタシ</t>
    </rPh>
    <rPh sb="3" eb="5">
      <t>カスガ</t>
    </rPh>
    <rPh sb="6" eb="8">
      <t>チョウメ</t>
    </rPh>
    <phoneticPr fontId="2"/>
  </si>
  <si>
    <t>吹田市春日2丁目14-14</t>
    <rPh sb="0" eb="3">
      <t>スイタシ</t>
    </rPh>
    <rPh sb="3" eb="5">
      <t>カスガ</t>
    </rPh>
    <rPh sb="6" eb="8">
      <t>チョウメ</t>
    </rPh>
    <phoneticPr fontId="2"/>
  </si>
  <si>
    <t>吹田市春日2丁目14-23</t>
    <rPh sb="0" eb="3">
      <t>スイタシ</t>
    </rPh>
    <rPh sb="3" eb="5">
      <t>カスガ</t>
    </rPh>
    <rPh sb="6" eb="8">
      <t>チョウメ</t>
    </rPh>
    <phoneticPr fontId="2"/>
  </si>
  <si>
    <t>吹田市春日2丁目15-20</t>
    <rPh sb="0" eb="3">
      <t>スイタシ</t>
    </rPh>
    <rPh sb="3" eb="5">
      <t>カスガ</t>
    </rPh>
    <rPh sb="6" eb="8">
      <t>チョウメ</t>
    </rPh>
    <phoneticPr fontId="2"/>
  </si>
  <si>
    <t>吹田市春日3丁目1-1</t>
    <rPh sb="0" eb="3">
      <t>スイタシ</t>
    </rPh>
    <rPh sb="3" eb="5">
      <t>カスガ</t>
    </rPh>
    <rPh sb="6" eb="8">
      <t>チョウメ</t>
    </rPh>
    <phoneticPr fontId="2"/>
  </si>
  <si>
    <t>吹田市春日3丁目1-14</t>
    <rPh sb="0" eb="3">
      <t>スイタシ</t>
    </rPh>
    <rPh sb="3" eb="5">
      <t>カスガ</t>
    </rPh>
    <rPh sb="6" eb="8">
      <t>チョウメ</t>
    </rPh>
    <phoneticPr fontId="2"/>
  </si>
  <si>
    <t>吹田市春日3丁目3-4</t>
    <rPh sb="0" eb="3">
      <t>スイタシ</t>
    </rPh>
    <rPh sb="3" eb="5">
      <t>カスガ</t>
    </rPh>
    <rPh sb="6" eb="8">
      <t>チョウメ</t>
    </rPh>
    <phoneticPr fontId="2"/>
  </si>
  <si>
    <t>吹田市山田東1丁目12-29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</si>
  <si>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吹田市山田東2丁目3-5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</si>
  <si>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吹田市山田東2丁目6-15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</si>
  <si>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吹田市山田東2丁目10-15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</si>
  <si>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吹田市山田東2丁目14-1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</si>
  <si>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吹田市山田東2丁目29-13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</si>
  <si>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吹田市山田東2丁目33-2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</si>
  <si>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吹田市山田東2丁目43-10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</si>
  <si>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吹田市山田東4丁目1-38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</si>
  <si>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吹田市山田東4丁目3-23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</si>
  <si>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吹田市山田東4丁目5-4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</si>
  <si>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吹田市山田東4丁目6-19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</si>
  <si>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吹田市山田東4丁目9-7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</si>
  <si>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吹田市山田東4丁目9-29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</si>
  <si>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吹田市山田東4丁目9-35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</si>
  <si>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吹田市山田東4丁目12-3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</si>
  <si>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吹田市山田東4丁目20-3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</si>
  <si>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吹田市山田東4丁目25-18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</si>
  <si>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吹田市山田東4丁目26-25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</si>
  <si>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吹田市山田東4丁目31-1</t>
    <rPh sb="0" eb="3">
      <t>スイタシ</t>
    </rPh>
    <rPh sb="3" eb="5">
      <t>ヤマダ</t>
    </rPh>
    <rPh sb="5" eb="6">
      <t>ヒガシ</t>
    </rPh>
    <rPh sb="7" eb="9">
      <t>チョウメ</t>
    </rPh>
    <phoneticPr fontId="2"/>
  </si>
  <si>
    <t>吹田市桃山台4丁目3-1</t>
    <rPh sb="0" eb="3">
      <t>スイタシ</t>
    </rPh>
    <rPh sb="3" eb="6">
      <t>モモヤマダイ</t>
    </rPh>
    <rPh sb="7" eb="9">
      <t>チョウメ</t>
    </rPh>
    <phoneticPr fontId="2"/>
  </si>
  <si>
    <t>吹田市尺谷30-1</t>
    <rPh sb="0" eb="3">
      <t>スイタシ</t>
    </rPh>
    <rPh sb="3" eb="4">
      <t>シャク</t>
    </rPh>
    <rPh sb="4" eb="5">
      <t>タニ</t>
    </rPh>
    <phoneticPr fontId="2"/>
  </si>
  <si>
    <t>吹田市岸部北5丁目18-19</t>
    <rPh sb="0" eb="3">
      <t>スイタシ</t>
    </rPh>
    <rPh sb="3" eb="5">
      <t>キシベ</t>
    </rPh>
    <rPh sb="5" eb="6">
      <t>キタ</t>
    </rPh>
    <rPh sb="7" eb="9">
      <t>チョウメ</t>
    </rPh>
    <phoneticPr fontId="2"/>
  </si>
  <si>
    <t>吹田市江の木町40-19</t>
    <rPh sb="0" eb="3">
      <t>スイタシ</t>
    </rPh>
    <rPh sb="3" eb="4">
      <t>エ</t>
    </rPh>
    <rPh sb="5" eb="7">
      <t>キチョウ</t>
    </rPh>
    <phoneticPr fontId="2"/>
  </si>
  <si>
    <t>吹田市芳野町18-23</t>
    <rPh sb="0" eb="3">
      <t>スイタシ</t>
    </rPh>
    <rPh sb="3" eb="6">
      <t>ヨシノチョウ</t>
    </rPh>
    <phoneticPr fontId="2"/>
  </si>
  <si>
    <t>吹田市南吹田5丁目22-2</t>
    <rPh sb="0" eb="3">
      <t>スイタシ</t>
    </rPh>
    <rPh sb="3" eb="4">
      <t>ミナミ</t>
    </rPh>
    <rPh sb="4" eb="6">
      <t>スイタ</t>
    </rPh>
    <rPh sb="7" eb="9">
      <t>チョウメ</t>
    </rPh>
    <phoneticPr fontId="2"/>
  </si>
  <si>
    <t>宮が谷池ポンプ</t>
    <rPh sb="0" eb="1">
      <t>ミヤ</t>
    </rPh>
    <rPh sb="2" eb="3">
      <t>タニ</t>
    </rPh>
    <rPh sb="3" eb="4">
      <t>イケ</t>
    </rPh>
    <phoneticPr fontId="2"/>
  </si>
  <si>
    <t>吹田市山田西2丁目10-1</t>
    <rPh sb="0" eb="3">
      <t>スイタシ</t>
    </rPh>
    <rPh sb="3" eb="5">
      <t>ヤマダ</t>
    </rPh>
    <rPh sb="5" eb="6">
      <t>ニシ</t>
    </rPh>
    <rPh sb="7" eb="9">
      <t>チョウメ</t>
    </rPh>
    <phoneticPr fontId="2"/>
  </si>
  <si>
    <t>江坂駅前中央駐輪場</t>
    <rPh sb="0" eb="2">
      <t>エサカ</t>
    </rPh>
    <rPh sb="2" eb="4">
      <t>エキマエ</t>
    </rPh>
    <rPh sb="4" eb="6">
      <t>チュウオウ</t>
    </rPh>
    <rPh sb="6" eb="8">
      <t>チュウリン</t>
    </rPh>
    <rPh sb="8" eb="9">
      <t>ジョウ</t>
    </rPh>
    <phoneticPr fontId="7"/>
  </si>
  <si>
    <t>桃山台駅前東第１駐輪場</t>
    <rPh sb="0" eb="3">
      <t>モモヤマダイ</t>
    </rPh>
    <rPh sb="3" eb="5">
      <t>エキマエ</t>
    </rPh>
    <rPh sb="5" eb="6">
      <t>ヒガシ</t>
    </rPh>
    <rPh sb="6" eb="7">
      <t>ダイ</t>
    </rPh>
    <rPh sb="8" eb="10">
      <t>チュウリン</t>
    </rPh>
    <rPh sb="10" eb="11">
      <t>ジョウ</t>
    </rPh>
    <phoneticPr fontId="7"/>
  </si>
  <si>
    <t>桃山台2-9-1</t>
    <rPh sb="0" eb="1">
      <t>モモ</t>
    </rPh>
    <rPh sb="1" eb="2">
      <t>ヤマ</t>
    </rPh>
    <rPh sb="2" eb="3">
      <t>ダイ</t>
    </rPh>
    <phoneticPr fontId="7"/>
  </si>
  <si>
    <t>阪急山田駅前東自転車駐車場</t>
  </si>
  <si>
    <t>山田西4丁目2番36号</t>
    <rPh sb="0" eb="2">
      <t>ヤマダ</t>
    </rPh>
    <rPh sb="2" eb="3">
      <t>ニシ</t>
    </rPh>
    <rPh sb="4" eb="6">
      <t>チョウメ</t>
    </rPh>
    <rPh sb="7" eb="8">
      <t>バン</t>
    </rPh>
    <rPh sb="10" eb="11">
      <t>ゴウ</t>
    </rPh>
    <phoneticPr fontId="2"/>
  </si>
  <si>
    <t>豊一地区公民館</t>
    <rPh sb="0" eb="2">
      <t>トヨイチ</t>
    </rPh>
    <rPh sb="2" eb="4">
      <t>チク</t>
    </rPh>
    <rPh sb="4" eb="7">
      <t>コウミンカン</t>
    </rPh>
    <phoneticPr fontId="2"/>
  </si>
  <si>
    <t>吹田市垂水町3-15-35</t>
    <rPh sb="0" eb="3">
      <t>スイタシ</t>
    </rPh>
    <rPh sb="3" eb="6">
      <t>タルミチョウ</t>
    </rPh>
    <phoneticPr fontId="2"/>
  </si>
  <si>
    <t>環境政策室</t>
    <rPh sb="0" eb="2">
      <t>カンキョウ</t>
    </rPh>
    <rPh sb="2" eb="4">
      <t>セイサク</t>
    </rPh>
    <rPh sb="4" eb="5">
      <t>シツ</t>
    </rPh>
    <phoneticPr fontId="2"/>
  </si>
  <si>
    <t>環境保全指導課</t>
    <rPh sb="0" eb="2">
      <t>カンキョウ</t>
    </rPh>
    <rPh sb="2" eb="4">
      <t>ホゼン</t>
    </rPh>
    <rPh sb="4" eb="6">
      <t>シドウ</t>
    </rPh>
    <rPh sb="6" eb="7">
      <t>カ</t>
    </rPh>
    <phoneticPr fontId="2"/>
  </si>
  <si>
    <t>子育て政策室</t>
    <rPh sb="0" eb="2">
      <t>コソダ</t>
    </rPh>
    <rPh sb="3" eb="5">
      <t>セイサク</t>
    </rPh>
    <rPh sb="5" eb="6">
      <t>シツ</t>
    </rPh>
    <phoneticPr fontId="2"/>
  </si>
  <si>
    <t>環境保全指導課</t>
    <rPh sb="0" eb="2">
      <t>カンキョウ</t>
    </rPh>
    <rPh sb="2" eb="4">
      <t>ホゼン</t>
    </rPh>
    <rPh sb="4" eb="7">
      <t>シドウカ</t>
    </rPh>
    <phoneticPr fontId="2"/>
  </si>
  <si>
    <t>管路保全室</t>
    <rPh sb="0" eb="2">
      <t>カンロ</t>
    </rPh>
    <rPh sb="2" eb="4">
      <t>ホゼン</t>
    </rPh>
    <rPh sb="4" eb="5">
      <t>シツ</t>
    </rPh>
    <phoneticPr fontId="2"/>
  </si>
  <si>
    <t>いずみ保育園</t>
    <rPh sb="3" eb="6">
      <t>ホイクエン</t>
    </rPh>
    <phoneticPr fontId="2"/>
  </si>
  <si>
    <t>いずみ小規模園</t>
    <rPh sb="3" eb="6">
      <t>ショウキボ</t>
    </rPh>
    <rPh sb="6" eb="7">
      <t>エン</t>
    </rPh>
    <phoneticPr fontId="2"/>
  </si>
  <si>
    <t>山手町1－6－1</t>
    <rPh sb="0" eb="2">
      <t>ヤマテ</t>
    </rPh>
    <rPh sb="2" eb="3">
      <t>チョウ</t>
    </rPh>
    <phoneticPr fontId="2"/>
  </si>
  <si>
    <t>竹谷町38(佐井寺南線)（ポンプ）</t>
    <rPh sb="0" eb="3">
      <t>タケタニチョウ</t>
    </rPh>
    <rPh sb="6" eb="9">
      <t>サイデラ</t>
    </rPh>
    <rPh sb="9" eb="10">
      <t>ミナミ</t>
    </rPh>
    <rPh sb="10" eb="11">
      <t>セン</t>
    </rPh>
    <phoneticPr fontId="2"/>
  </si>
  <si>
    <t>千里山霧が丘15-1(EV分)</t>
    <rPh sb="0" eb="3">
      <t>センリヤマ</t>
    </rPh>
    <rPh sb="3" eb="4">
      <t>キリ</t>
    </rPh>
    <rPh sb="5" eb="6">
      <t>オカ</t>
    </rPh>
    <rPh sb="13" eb="14">
      <t>ブン</t>
    </rPh>
    <phoneticPr fontId="2"/>
  </si>
  <si>
    <t>学校管理課</t>
    <rPh sb="0" eb="2">
      <t>ガッコウ</t>
    </rPh>
    <rPh sb="2" eb="4">
      <t>カンリ</t>
    </rPh>
    <rPh sb="4" eb="5">
      <t>カ</t>
    </rPh>
    <phoneticPr fontId="2"/>
  </si>
  <si>
    <t>阪急山田駅前南自転車駐車場自Ｐ進入路</t>
    <rPh sb="7" eb="10">
      <t>ジテンシャ</t>
    </rPh>
    <rPh sb="10" eb="13">
      <t>チュウシャジョウ</t>
    </rPh>
    <phoneticPr fontId="2"/>
  </si>
  <si>
    <t>吹田市泉町2丁目11-43</t>
  </si>
  <si>
    <t>吹田市江坂町3-63-6</t>
    <rPh sb="0" eb="3">
      <t>スイタシ</t>
    </rPh>
    <rPh sb="3" eb="5">
      <t>エサカ</t>
    </rPh>
    <rPh sb="5" eb="6">
      <t>チョウ</t>
    </rPh>
    <phoneticPr fontId="2"/>
  </si>
  <si>
    <t>片山北ふれあい公園</t>
    <rPh sb="0" eb="2">
      <t>カタヤマ</t>
    </rPh>
    <rPh sb="2" eb="3">
      <t>キタ</t>
    </rPh>
    <rPh sb="7" eb="9">
      <t>コウエン</t>
    </rPh>
    <phoneticPr fontId="2"/>
  </si>
  <si>
    <t>南吹田下水処理場分室１階</t>
    <rPh sb="0" eb="8">
      <t>ミナ</t>
    </rPh>
    <rPh sb="8" eb="10">
      <t>ブンシツ</t>
    </rPh>
    <rPh sb="11" eb="12">
      <t>カイ</t>
    </rPh>
    <phoneticPr fontId="2"/>
  </si>
  <si>
    <t>桃山台駅前東第１駐輪場</t>
  </si>
  <si>
    <t>総務交通室</t>
  </si>
  <si>
    <t>桃山台2-9-1</t>
  </si>
  <si>
    <t>従量電灯A</t>
  </si>
  <si>
    <t>山田西4丁目2番36号</t>
  </si>
  <si>
    <t>吹田南幼稚園</t>
    <phoneticPr fontId="2"/>
  </si>
  <si>
    <t>吹田市南金田1丁目4番16号</t>
    <phoneticPr fontId="2"/>
  </si>
  <si>
    <t>千里北公園苗圃温室</t>
    <rPh sb="5" eb="6">
      <t>ビョウ</t>
    </rPh>
    <rPh sb="7" eb="9">
      <t>オンシツ</t>
    </rPh>
    <phoneticPr fontId="2"/>
  </si>
  <si>
    <t>学校管理課</t>
    <phoneticPr fontId="2"/>
  </si>
  <si>
    <t>調達施設一覧（従量電灯A、従量電灯B及び低圧電力）</t>
    <phoneticPr fontId="2"/>
  </si>
  <si>
    <t>交流活動館　車庫</t>
    <rPh sb="0" eb="5">
      <t>コウリュウカツドウカン</t>
    </rPh>
    <rPh sb="6" eb="8">
      <t>シャコ</t>
    </rPh>
    <phoneticPr fontId="2"/>
  </si>
  <si>
    <t>交流活動館</t>
    <rPh sb="0" eb="5">
      <t>コウリュウカツドウカン</t>
    </rPh>
    <phoneticPr fontId="2"/>
  </si>
  <si>
    <t>吹田市岸部中1丁目２１－２１</t>
    <rPh sb="0" eb="3">
      <t>スイタシ</t>
    </rPh>
    <rPh sb="3" eb="6">
      <t>キシベナカ</t>
    </rPh>
    <rPh sb="7" eb="9">
      <t>チョウメ</t>
    </rPh>
    <phoneticPr fontId="2"/>
  </si>
  <si>
    <t>千里丘北留守家庭児童育成室</t>
    <phoneticPr fontId="2"/>
  </si>
  <si>
    <t>放課後子ども育成室</t>
    <rPh sb="0" eb="9">
      <t>^</t>
    </rPh>
    <phoneticPr fontId="2"/>
  </si>
  <si>
    <t>吹田市千里丘北1-31</t>
    <rPh sb="5" eb="6">
      <t>オカ</t>
    </rPh>
    <rPh sb="6" eb="7">
      <t>キタ</t>
    </rPh>
    <phoneticPr fontId="2"/>
  </si>
  <si>
    <t>従量電灯B</t>
  </si>
  <si>
    <t>千里丘北留守家庭児童育成室</t>
    <rPh sb="0" eb="4">
      <t>センリオカキタ</t>
    </rPh>
    <rPh sb="4" eb="10">
      <t>ルスカテイジドウ</t>
    </rPh>
    <rPh sb="10" eb="13">
      <t>イクセイシツ</t>
    </rPh>
    <phoneticPr fontId="2"/>
  </si>
  <si>
    <t>吹田市青山台地区高齢者いこいの間</t>
    <rPh sb="0" eb="3">
      <t>スイタシ</t>
    </rPh>
    <rPh sb="3" eb="6">
      <t>アオヤマダイ</t>
    </rPh>
    <rPh sb="6" eb="8">
      <t>チク</t>
    </rPh>
    <rPh sb="8" eb="11">
      <t>コウレイシャ</t>
    </rPh>
    <rPh sb="15" eb="16">
      <t>マ</t>
    </rPh>
    <phoneticPr fontId="2"/>
  </si>
  <si>
    <t>青山台2－1－2</t>
    <rPh sb="0" eb="3">
      <t>アオヤマダイ</t>
    </rPh>
    <phoneticPr fontId="2"/>
  </si>
  <si>
    <t>吹田市山手地区高齢者いこいの間</t>
    <rPh sb="0" eb="2">
      <t>スイタ</t>
    </rPh>
    <rPh sb="2" eb="3">
      <t>シ</t>
    </rPh>
    <rPh sb="3" eb="5">
      <t>ヤマテ</t>
    </rPh>
    <rPh sb="5" eb="7">
      <t>チク</t>
    </rPh>
    <rPh sb="7" eb="10">
      <t>コウレイシャ</t>
    </rPh>
    <rPh sb="14" eb="15">
      <t>カン</t>
    </rPh>
    <phoneticPr fontId="2"/>
  </si>
  <si>
    <t>吹田市吹三地区高齢者いこいの間</t>
    <rPh sb="0" eb="2">
      <t>スイタ</t>
    </rPh>
    <rPh sb="2" eb="3">
      <t>シ</t>
    </rPh>
    <rPh sb="3" eb="4">
      <t>スイ</t>
    </rPh>
    <rPh sb="4" eb="5">
      <t>サン</t>
    </rPh>
    <rPh sb="5" eb="7">
      <t>チク</t>
    </rPh>
    <rPh sb="7" eb="10">
      <t>コウレイシャ</t>
    </rPh>
    <rPh sb="14" eb="15">
      <t>カン</t>
    </rPh>
    <phoneticPr fontId="2"/>
  </si>
  <si>
    <t>ＪＲ以南地域備蓄倉庫</t>
    <phoneticPr fontId="2"/>
  </si>
  <si>
    <t>ＪＲ吹田駅前中央自転車駐車場</t>
    <rPh sb="2" eb="4">
      <t>スイタ</t>
    </rPh>
    <rPh sb="4" eb="6">
      <t>エキマエ</t>
    </rPh>
    <rPh sb="6" eb="8">
      <t>チュウオウ</t>
    </rPh>
    <rPh sb="8" eb="11">
      <t>ジテンシャ</t>
    </rPh>
    <rPh sb="11" eb="14">
      <t>チュウシャジョウ</t>
    </rPh>
    <phoneticPr fontId="2"/>
  </si>
  <si>
    <t>ＪＲ吹田駅前西自転車駐車場</t>
    <rPh sb="2" eb="4">
      <t>スイタ</t>
    </rPh>
    <rPh sb="4" eb="6">
      <t>エキマエ</t>
    </rPh>
    <rPh sb="6" eb="7">
      <t>ニシ</t>
    </rPh>
    <rPh sb="7" eb="10">
      <t>ジテンシャ</t>
    </rPh>
    <rPh sb="10" eb="13">
      <t>チュウシャジョウ</t>
    </rPh>
    <phoneticPr fontId="4"/>
  </si>
  <si>
    <t>吹田市佐竹台1-7</t>
    <rPh sb="0" eb="3">
      <t>スイタシ</t>
    </rPh>
    <phoneticPr fontId="2"/>
  </si>
  <si>
    <t>吹田市都市計画部資産経営室</t>
    <phoneticPr fontId="2"/>
  </si>
  <si>
    <t>吹田市原町2丁目2884</t>
    <phoneticPr fontId="2"/>
  </si>
  <si>
    <t>豊津中学校（プール）</t>
    <rPh sb="0" eb="2">
      <t>トヨツ</t>
    </rPh>
    <rPh sb="2" eb="5">
      <t>チュウガッコウ</t>
    </rPh>
    <phoneticPr fontId="2"/>
  </si>
  <si>
    <t>資産経営室</t>
    <rPh sb="0" eb="5">
      <t>シサンケイエイシツ</t>
    </rPh>
    <phoneticPr fontId="2"/>
  </si>
  <si>
    <t>吹田市古江台4-2-D7</t>
  </si>
  <si>
    <t>資産経営室</t>
    <phoneticPr fontId="2"/>
  </si>
  <si>
    <t>吹田市古江台4-2-D7</t>
    <phoneticPr fontId="2"/>
  </si>
  <si>
    <t>JR岸辺駅北口卒煙支援ブース</t>
    <rPh sb="2" eb="4">
      <t>キシベ</t>
    </rPh>
    <rPh sb="4" eb="5">
      <t>エキ</t>
    </rPh>
    <rPh sb="5" eb="7">
      <t>キタグチ</t>
    </rPh>
    <rPh sb="7" eb="9">
      <t>ソツエン</t>
    </rPh>
    <rPh sb="9" eb="11">
      <t>シエン</t>
    </rPh>
    <phoneticPr fontId="2"/>
  </si>
  <si>
    <t>JR吹田駅北口卒煙支援ブース</t>
    <rPh sb="2" eb="4">
      <t>スイタ</t>
    </rPh>
    <rPh sb="4" eb="5">
      <t>エキ</t>
    </rPh>
    <rPh sb="5" eb="7">
      <t>キタグチ</t>
    </rPh>
    <rPh sb="7" eb="9">
      <t>ソツエン</t>
    </rPh>
    <rPh sb="9" eb="11">
      <t>シエン</t>
    </rPh>
    <phoneticPr fontId="2"/>
  </si>
  <si>
    <t>(イ)</t>
    <phoneticPr fontId="2"/>
  </si>
  <si>
    <t>吹田市岸部中2丁目７－１</t>
    <rPh sb="0" eb="3">
      <t>スイタシ</t>
    </rPh>
    <rPh sb="3" eb="6">
      <t>キシベナカ</t>
    </rPh>
    <rPh sb="7" eb="9">
      <t>チョウメ</t>
    </rPh>
    <phoneticPr fontId="2"/>
  </si>
  <si>
    <t>交流活動館　倉庫NO.２</t>
    <rPh sb="0" eb="5">
      <t>コウリュウカツドウカン</t>
    </rPh>
    <rPh sb="6" eb="8">
      <t>ソウコ</t>
    </rPh>
    <phoneticPr fontId="2"/>
  </si>
  <si>
    <t>危機管理室</t>
    <rPh sb="0" eb="5">
      <t>キキカンリシツ</t>
    </rPh>
    <phoneticPr fontId="2"/>
  </si>
  <si>
    <t>-</t>
    <phoneticPr fontId="2"/>
  </si>
  <si>
    <t>豊津・江坂・南吹田地域備蓄倉庫</t>
    <phoneticPr fontId="2"/>
  </si>
  <si>
    <t>契約種別</t>
    <rPh sb="0" eb="2">
      <t>ケイヤク</t>
    </rPh>
    <rPh sb="2" eb="4">
      <t>シュベツ</t>
    </rPh>
    <phoneticPr fontId="2"/>
  </si>
  <si>
    <t>契約容量（kVA）
【従量電灯B】
-----------------------
契約電力（kW）
【低圧電力】</t>
    <rPh sb="11" eb="13">
      <t>ジュウリョウ</t>
    </rPh>
    <rPh sb="13" eb="15">
      <t>デントウ</t>
    </rPh>
    <rPh sb="52" eb="56">
      <t>テイアツデンリョク</t>
    </rPh>
    <phoneticPr fontId="2"/>
  </si>
  <si>
    <t>予　定　使　用　電　力　量</t>
    <rPh sb="0" eb="1">
      <t>ヨ</t>
    </rPh>
    <rPh sb="2" eb="3">
      <t>サダム</t>
    </rPh>
    <phoneticPr fontId="2"/>
  </si>
  <si>
    <t>予定年間
使用電力量
（kWh/年）</t>
    <rPh sb="0" eb="2">
      <t>ヨテイ</t>
    </rPh>
    <rPh sb="2" eb="4">
      <t>ネンカン</t>
    </rPh>
    <rPh sb="5" eb="7">
      <t>シヨウ</t>
    </rPh>
    <rPh sb="7" eb="9">
      <t>デンリョク</t>
    </rPh>
    <rPh sb="9" eb="10">
      <t>リョウ</t>
    </rPh>
    <rPh sb="16" eb="17">
      <t>ネン</t>
    </rPh>
    <phoneticPr fontId="2"/>
  </si>
  <si>
    <t>備考</t>
    <phoneticPr fontId="2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</si>
  <si>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</si>
  <si>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現小売電気事業者における契約番号　　　　　（お客様番号）</t>
    <phoneticPr fontId="2"/>
  </si>
  <si>
    <t>0600415217333080010000</t>
    <phoneticPr fontId="2"/>
  </si>
  <si>
    <t>0600915950103010110000</t>
    <phoneticPr fontId="2"/>
  </si>
  <si>
    <t>0600915950103010210000</t>
    <phoneticPr fontId="2"/>
  </si>
  <si>
    <t>0601115980101010010000</t>
    <phoneticPr fontId="2"/>
  </si>
  <si>
    <t>0601915283037010010000</t>
    <phoneticPr fontId="2"/>
  </si>
  <si>
    <t>0600115208104160010000</t>
    <phoneticPr fontId="2"/>
  </si>
  <si>
    <t>0600515930512010010000</t>
    <phoneticPr fontId="2"/>
  </si>
  <si>
    <t>0600115208104160020000</t>
    <phoneticPr fontId="2"/>
  </si>
  <si>
    <t>0600415217333080020000</t>
    <phoneticPr fontId="2"/>
  </si>
  <si>
    <t>0600515930512010020000</t>
    <phoneticPr fontId="2"/>
  </si>
  <si>
    <t>0600915950103010220000</t>
    <phoneticPr fontId="2"/>
  </si>
  <si>
    <t>0601915283037010020000</t>
    <phoneticPr fontId="2"/>
  </si>
  <si>
    <t>0600415217332500110000</t>
    <phoneticPr fontId="2"/>
  </si>
  <si>
    <t>0600515206117010010000</t>
    <phoneticPr fontId="2"/>
  </si>
  <si>
    <t>0600515206203180510000</t>
    <phoneticPr fontId="2"/>
  </si>
  <si>
    <t>0600515206203270110000</t>
    <phoneticPr fontId="2"/>
  </si>
  <si>
    <t>0600815221105050110000</t>
    <phoneticPr fontId="2"/>
  </si>
  <si>
    <t>0601715920405010110000</t>
    <phoneticPr fontId="2"/>
  </si>
  <si>
    <t>0600515206212470010000</t>
    <phoneticPr fontId="2"/>
  </si>
  <si>
    <t>0600515206117010020000</t>
    <phoneticPr fontId="2"/>
  </si>
  <si>
    <t>0600515206203180520000</t>
    <phoneticPr fontId="2"/>
  </si>
  <si>
    <t>0600515206203270120000</t>
    <phoneticPr fontId="2"/>
  </si>
  <si>
    <t>0600515206212470020000</t>
    <phoneticPr fontId="2"/>
  </si>
  <si>
    <t>0602315220201049020000</t>
    <phoneticPr fontId="2"/>
  </si>
  <si>
    <t>0602315220201069020000</t>
    <phoneticPr fontId="2"/>
  </si>
  <si>
    <t>0602315220202070020000</t>
    <phoneticPr fontId="2"/>
  </si>
  <si>
    <t>0602315220214128120000</t>
    <phoneticPr fontId="2"/>
  </si>
  <si>
    <t>0602315220214148120000</t>
    <phoneticPr fontId="2"/>
  </si>
  <si>
    <t>0602315220214230220000</t>
    <phoneticPr fontId="2"/>
  </si>
  <si>
    <t>0602315220215200020000</t>
    <phoneticPr fontId="2"/>
  </si>
  <si>
    <t>0602315220301019520000</t>
    <phoneticPr fontId="2"/>
  </si>
  <si>
    <t>0602315220301140020000</t>
    <phoneticPr fontId="2"/>
  </si>
  <si>
    <t>0602315220303049520000</t>
    <phoneticPr fontId="2"/>
  </si>
  <si>
    <t>0601215258228010020000</t>
    <phoneticPr fontId="2"/>
  </si>
  <si>
    <t>0601215261518197520000</t>
    <phoneticPr fontId="2"/>
  </si>
  <si>
    <t>0601515302112290020000</t>
  </si>
  <si>
    <t>0601515302203050020000</t>
  </si>
  <si>
    <t>0601515302206158120000</t>
  </si>
  <si>
    <t>0601515302210009820000</t>
  </si>
  <si>
    <t>0601515302214018120000</t>
  </si>
  <si>
    <t>0601515302229138120000</t>
  </si>
  <si>
    <t>0601515302233020120000</t>
  </si>
  <si>
    <t>0601515302243100220000</t>
  </si>
  <si>
    <t>0601515302401389020000</t>
  </si>
  <si>
    <t>0601515302403238120000</t>
  </si>
  <si>
    <t>0601515302405049020000</t>
  </si>
  <si>
    <t>0601515302406198120000</t>
  </si>
  <si>
    <t>0601515302409078120000</t>
  </si>
  <si>
    <t>0601515302409299020000</t>
  </si>
  <si>
    <t>0601515302409358120000</t>
  </si>
  <si>
    <t>0601515302412039820000</t>
  </si>
  <si>
    <t>0601515302420030020000</t>
  </si>
  <si>
    <t>0601515302425189820000</t>
  </si>
  <si>
    <t>0601515302426250120000</t>
  </si>
  <si>
    <t>0601515302431019820000</t>
  </si>
  <si>
    <t>0601515940403010020000</t>
  </si>
  <si>
    <t>0601615309030010020000</t>
  </si>
  <si>
    <t>0600415970501007510000</t>
    <phoneticPr fontId="2"/>
  </si>
  <si>
    <t>0600415970501100310000</t>
    <phoneticPr fontId="2"/>
  </si>
  <si>
    <t>0600415970501100510000</t>
    <phoneticPr fontId="2"/>
  </si>
  <si>
    <t>0600515930105010010000</t>
  </si>
  <si>
    <t>0601215261418009010000</t>
  </si>
  <si>
    <t>0601615910313319010000</t>
  </si>
  <si>
    <t>0601715254214009010000</t>
  </si>
  <si>
    <t>0602315219625299010000</t>
  </si>
  <si>
    <t>0602315287003018010000</t>
  </si>
  <si>
    <t>0602415218003070010000</t>
  </si>
  <si>
    <t>0602415252018080010000</t>
  </si>
  <si>
    <t>0602415252019019010000</t>
  </si>
  <si>
    <t>0600215214313008020000</t>
  </si>
  <si>
    <t>0600315213007010020000</t>
  </si>
  <si>
    <t>0600515930304009920000</t>
  </si>
  <si>
    <t>0600915239241090020000</t>
  </si>
  <si>
    <t>0601515301416120020000</t>
  </si>
  <si>
    <t>0601715254214009020000</t>
  </si>
  <si>
    <t>0601915284014300020000</t>
  </si>
  <si>
    <t>0602315219509010020000</t>
  </si>
  <si>
    <t>0602415218003070020000</t>
  </si>
  <si>
    <t>0602415252018080020000</t>
  </si>
  <si>
    <t>0600115208112010010000</t>
    <phoneticPr fontId="2"/>
  </si>
  <si>
    <t>0600215960201010310000</t>
    <phoneticPr fontId="2"/>
  </si>
  <si>
    <t>0600315213047010110000</t>
    <phoneticPr fontId="2"/>
  </si>
  <si>
    <t>0600515204040010110000</t>
    <phoneticPr fontId="2"/>
  </si>
  <si>
    <t>0600815225111070010000</t>
    <phoneticPr fontId="2"/>
  </si>
  <si>
    <t>0600815230034010010000</t>
    <phoneticPr fontId="2"/>
  </si>
  <si>
    <t>0601215258212010010000</t>
    <phoneticPr fontId="2"/>
  </si>
  <si>
    <t>0601215261415200110000</t>
    <phoneticPr fontId="2"/>
  </si>
  <si>
    <t>0601515302443200110000</t>
    <phoneticPr fontId="2"/>
  </si>
  <si>
    <t>0601815301126010110000</t>
    <phoneticPr fontId="2"/>
  </si>
  <si>
    <t>0601915262005010110000</t>
    <phoneticPr fontId="2"/>
  </si>
  <si>
    <t>0601915284001010110000</t>
  </si>
  <si>
    <t>0602215219112020110000</t>
  </si>
  <si>
    <t>0602315219630400110000</t>
  </si>
  <si>
    <t>0602415253102030110000</t>
    <phoneticPr fontId="2"/>
  </si>
  <si>
    <t>0600215215363060111000</t>
    <phoneticPr fontId="2"/>
  </si>
  <si>
    <t>0600915236017080010000</t>
  </si>
  <si>
    <t>0601115274032010010000</t>
  </si>
  <si>
    <t>0601615308018060110000</t>
  </si>
  <si>
    <t>0600215960201010320000</t>
    <phoneticPr fontId="2"/>
  </si>
  <si>
    <t>0600815230034010020000</t>
    <phoneticPr fontId="2"/>
  </si>
  <si>
    <t>0602415253102030120000</t>
    <phoneticPr fontId="2"/>
  </si>
  <si>
    <t>0600315940205059210000</t>
    <phoneticPr fontId="2"/>
  </si>
  <si>
    <t>0600115910401010010000</t>
    <phoneticPr fontId="2"/>
  </si>
  <si>
    <t>0600415970299000010000</t>
    <phoneticPr fontId="2"/>
  </si>
  <si>
    <t>0600515930205010010000</t>
    <phoneticPr fontId="2"/>
  </si>
  <si>
    <t>0600915950305040110000</t>
    <phoneticPr fontId="2"/>
  </si>
  <si>
    <t>0601115980210210010000</t>
    <phoneticPr fontId="2"/>
  </si>
  <si>
    <t>0601715920106230010000</t>
    <phoneticPr fontId="2"/>
  </si>
  <si>
    <t>0600215960201020010000</t>
    <phoneticPr fontId="2"/>
  </si>
  <si>
    <t>0600315940205050010000</t>
    <phoneticPr fontId="2"/>
  </si>
  <si>
    <t>0600115910401010020000</t>
    <phoneticPr fontId="2"/>
  </si>
  <si>
    <t>0600215960201020020000</t>
    <phoneticPr fontId="2"/>
  </si>
  <si>
    <t>0600315940205050020000</t>
    <phoneticPr fontId="2"/>
  </si>
  <si>
    <t>0600315940205059220000</t>
    <phoneticPr fontId="2"/>
  </si>
  <si>
    <t>0600415970299000020000</t>
    <phoneticPr fontId="2"/>
  </si>
  <si>
    <t>0600515930205010020000</t>
    <phoneticPr fontId="2"/>
  </si>
  <si>
    <t>0600915950305040120000</t>
    <phoneticPr fontId="2"/>
  </si>
  <si>
    <t>0601115980210210020000</t>
    <phoneticPr fontId="2"/>
  </si>
  <si>
    <t>0601715920106230020000</t>
    <phoneticPr fontId="2"/>
  </si>
  <si>
    <t>0601015233001169010000</t>
    <phoneticPr fontId="2"/>
  </si>
  <si>
    <t>0600115201150010110000</t>
    <phoneticPr fontId="2"/>
  </si>
  <si>
    <t>0600215214302110010000</t>
    <phoneticPr fontId="2"/>
  </si>
  <si>
    <t>0600815225306120010000</t>
    <phoneticPr fontId="2"/>
  </si>
  <si>
    <t>0601715254405250110000</t>
    <phoneticPr fontId="2"/>
  </si>
  <si>
    <t>0600915231006170010000</t>
    <phoneticPr fontId="2"/>
  </si>
  <si>
    <t>0602315219529010010000</t>
    <phoneticPr fontId="2"/>
  </si>
  <si>
    <t>0601215261502020010000</t>
    <phoneticPr fontId="2"/>
  </si>
  <si>
    <t>0601815970101517010000</t>
    <phoneticPr fontId="2"/>
  </si>
  <si>
    <t>0602415218025360010000</t>
    <phoneticPr fontId="2"/>
  </si>
  <si>
    <t>0601215261502020020000</t>
    <phoneticPr fontId="2"/>
  </si>
  <si>
    <t>0602415218025360020000</t>
    <phoneticPr fontId="2"/>
  </si>
  <si>
    <t>0600215214210051010000</t>
    <phoneticPr fontId="2"/>
  </si>
  <si>
    <t>0600315940209010110000</t>
    <phoneticPr fontId="2"/>
  </si>
  <si>
    <t>0600515930104021010000</t>
    <phoneticPr fontId="2"/>
  </si>
  <si>
    <t>0600915228001030010000</t>
    <phoneticPr fontId="2"/>
  </si>
  <si>
    <t>0601515304009095010000</t>
    <phoneticPr fontId="2"/>
  </si>
  <si>
    <t>0601615910101010010000</t>
    <phoneticPr fontId="2"/>
  </si>
  <si>
    <t>0600315212016150110000</t>
    <phoneticPr fontId="2"/>
  </si>
  <si>
    <t>0600115910519010020000</t>
    <phoneticPr fontId="2"/>
  </si>
  <si>
    <t>0600515206218098020000</t>
    <phoneticPr fontId="2"/>
  </si>
  <si>
    <t>0600515207001220320000</t>
    <phoneticPr fontId="2"/>
  </si>
  <si>
    <t>0600815230033101020000</t>
    <phoneticPr fontId="2"/>
  </si>
  <si>
    <t>0600915228002009720000</t>
    <phoneticPr fontId="2"/>
  </si>
  <si>
    <t>0600915228003009120000</t>
    <phoneticPr fontId="2"/>
  </si>
  <si>
    <t>0600915238115009020000</t>
    <phoneticPr fontId="2"/>
  </si>
  <si>
    <t>0601115980402008120000</t>
    <phoneticPr fontId="2"/>
  </si>
  <si>
    <t>0601915283038008020000</t>
    <phoneticPr fontId="2"/>
  </si>
  <si>
    <t>0601915284013280020000</t>
    <phoneticPr fontId="2"/>
  </si>
  <si>
    <t>0602215282063060020000</t>
    <phoneticPr fontId="2"/>
  </si>
  <si>
    <t>0601015260513508020000</t>
    <phoneticPr fontId="2"/>
  </si>
  <si>
    <t>0600315212016150120000</t>
    <phoneticPr fontId="2"/>
  </si>
  <si>
    <t>0600315940209010120000</t>
    <phoneticPr fontId="2"/>
  </si>
  <si>
    <t>0600515930104021020000</t>
    <phoneticPr fontId="2"/>
  </si>
  <si>
    <t>0600915228001030020000</t>
    <phoneticPr fontId="2"/>
  </si>
  <si>
    <t>0601615910101010020000</t>
    <phoneticPr fontId="2"/>
  </si>
  <si>
    <t>0602315286015010020000</t>
    <phoneticPr fontId="2"/>
  </si>
  <si>
    <t>0600115202211439010000</t>
    <phoneticPr fontId="2"/>
  </si>
  <si>
    <t>0600115202211430010000</t>
    <phoneticPr fontId="2"/>
  </si>
  <si>
    <t>0600215216106080010000</t>
    <phoneticPr fontId="2"/>
  </si>
  <si>
    <t>0600315940104010010000</t>
    <phoneticPr fontId="2"/>
  </si>
  <si>
    <t>0600515204040310010000</t>
    <phoneticPr fontId="2"/>
  </si>
  <si>
    <t>0600815225123280010000</t>
    <phoneticPr fontId="2"/>
  </si>
  <si>
    <t>0600915239401010010000</t>
    <phoneticPr fontId="2"/>
  </si>
  <si>
    <t>0601615308019090010000</t>
    <phoneticPr fontId="2"/>
  </si>
  <si>
    <t>0601815301127090010000</t>
    <phoneticPr fontId="2"/>
  </si>
  <si>
    <t>0602215219112010110000</t>
    <phoneticPr fontId="2"/>
  </si>
  <si>
    <t>0602415252031010010000</t>
    <phoneticPr fontId="2"/>
  </si>
  <si>
    <t>0602215281219220010000</t>
    <phoneticPr fontId="2"/>
  </si>
  <si>
    <t>0600115202211432110000</t>
    <phoneticPr fontId="2"/>
  </si>
  <si>
    <t>0600115202211430020000</t>
    <phoneticPr fontId="2"/>
  </si>
  <si>
    <t>0600115202211432120000</t>
    <phoneticPr fontId="2"/>
  </si>
  <si>
    <t>0600215216106080020000</t>
    <phoneticPr fontId="2"/>
  </si>
  <si>
    <t>0600315940104010020000</t>
  </si>
  <si>
    <t>0600515204040310020000</t>
  </si>
  <si>
    <t>0600815225123280020000</t>
  </si>
  <si>
    <t>0600915239401010020000</t>
  </si>
  <si>
    <t>0601615308019090020000</t>
  </si>
  <si>
    <t>0601815301127090020000</t>
  </si>
  <si>
    <t>0602215219112010120000</t>
  </si>
  <si>
    <t>0602215281219220020000</t>
    <phoneticPr fontId="2"/>
  </si>
  <si>
    <t>0602415252031010020000</t>
    <phoneticPr fontId="2"/>
  </si>
  <si>
    <t>0601515302443200010000</t>
  </si>
  <si>
    <t>0601815301126010010000</t>
  </si>
  <si>
    <t>0602215281219220210000</t>
  </si>
  <si>
    <t>0600215215363060011000</t>
    <phoneticPr fontId="2"/>
  </si>
  <si>
    <t>0600315213047010010000</t>
    <phoneticPr fontId="2"/>
  </si>
  <si>
    <t>0600415217315350010000</t>
    <phoneticPr fontId="2"/>
  </si>
  <si>
    <t>0600515204040010010000</t>
    <phoneticPr fontId="2"/>
  </si>
  <si>
    <t>0600515206413400010000</t>
    <phoneticPr fontId="2"/>
  </si>
  <si>
    <t>0601015260320010010000</t>
  </si>
  <si>
    <t>0601215261415200010000</t>
  </si>
  <si>
    <t>0601615308018060010000</t>
  </si>
  <si>
    <t>0602215219112020010000</t>
  </si>
  <si>
    <t>0602415253102030010000</t>
    <phoneticPr fontId="2"/>
  </si>
  <si>
    <t>0600115202315180010000</t>
    <phoneticPr fontId="2"/>
  </si>
  <si>
    <t>0600215215363060020000</t>
    <phoneticPr fontId="2"/>
  </si>
  <si>
    <t>0600315213047010020000</t>
    <phoneticPr fontId="2"/>
  </si>
  <si>
    <t>0600415217315350020000</t>
    <phoneticPr fontId="2"/>
  </si>
  <si>
    <t>0600515204040010020000</t>
    <phoneticPr fontId="2"/>
  </si>
  <si>
    <t>0600515206413400020000</t>
    <phoneticPr fontId="2"/>
  </si>
  <si>
    <t>0600815225319210020000</t>
    <phoneticPr fontId="2"/>
  </si>
  <si>
    <t>0600915236004020020000</t>
    <phoneticPr fontId="2"/>
  </si>
  <si>
    <t>0601015260320010020000</t>
    <phoneticPr fontId="2"/>
  </si>
  <si>
    <t>0601115274032010120000</t>
    <phoneticPr fontId="2"/>
  </si>
  <si>
    <t>0601515302233010120000</t>
  </si>
  <si>
    <t>0601615268023200020000</t>
  </si>
  <si>
    <t>0601615310045130020000</t>
  </si>
  <si>
    <t>0601915284001010020000</t>
  </si>
  <si>
    <t>0602415253102030020000</t>
    <phoneticPr fontId="2"/>
  </si>
  <si>
    <t>0600115202315180020000</t>
    <phoneticPr fontId="2"/>
  </si>
  <si>
    <t>0600415217307130010000</t>
    <phoneticPr fontId="2"/>
  </si>
  <si>
    <t>0600515206521270010000</t>
    <phoneticPr fontId="2"/>
  </si>
  <si>
    <t>0600815221208150010000</t>
    <phoneticPr fontId="2"/>
  </si>
  <si>
    <t>0600915231006030010000</t>
    <phoneticPr fontId="2"/>
  </si>
  <si>
    <t>0600915950305040010000</t>
    <phoneticPr fontId="2"/>
  </si>
  <si>
    <t>0601115269036009010000</t>
    <phoneticPr fontId="2"/>
  </si>
  <si>
    <t>0601215258426080010000</t>
    <phoneticPr fontId="2"/>
  </si>
  <si>
    <t>0601715256015010010000</t>
    <phoneticPr fontId="2"/>
  </si>
  <si>
    <t>0601815301105060010000</t>
    <phoneticPr fontId="2"/>
  </si>
  <si>
    <t>0601915262005010010000</t>
    <phoneticPr fontId="2"/>
  </si>
  <si>
    <t>0600415217307130020000</t>
    <phoneticPr fontId="2"/>
  </si>
  <si>
    <t>0600515206521270020000</t>
    <phoneticPr fontId="2"/>
  </si>
  <si>
    <t>0600815221208150020000</t>
    <phoneticPr fontId="2"/>
  </si>
  <si>
    <t>0600915231006030020000</t>
    <phoneticPr fontId="2"/>
  </si>
  <si>
    <t>0600915950305040020000</t>
    <phoneticPr fontId="2"/>
  </si>
  <si>
    <t>0601115269036009020000</t>
    <phoneticPr fontId="2"/>
  </si>
  <si>
    <t>0601215258426080020000</t>
    <phoneticPr fontId="2"/>
  </si>
  <si>
    <t>0601715256015010020000</t>
    <phoneticPr fontId="2"/>
  </si>
  <si>
    <t>0601815301105060020000</t>
    <phoneticPr fontId="2"/>
  </si>
  <si>
    <t>0601915262005010020000</t>
    <phoneticPr fontId="2"/>
  </si>
  <si>
    <t>0601815301302010110000</t>
    <phoneticPr fontId="2"/>
  </si>
  <si>
    <t>0600115201104258210000</t>
    <phoneticPr fontId="2"/>
  </si>
  <si>
    <t>0600115202201010010000</t>
    <phoneticPr fontId="2"/>
  </si>
  <si>
    <t>0600315213007020010000</t>
    <phoneticPr fontId="2"/>
  </si>
  <si>
    <t>0600315940209018010000</t>
    <phoneticPr fontId="2"/>
  </si>
  <si>
    <t>0600415971319003010000</t>
    <phoneticPr fontId="2"/>
  </si>
  <si>
    <t>0600815221103021010000</t>
    <phoneticPr fontId="2"/>
  </si>
  <si>
    <t>0600815230033400010000</t>
    <phoneticPr fontId="2"/>
  </si>
  <si>
    <t>0601015260408010010000</t>
    <phoneticPr fontId="2"/>
  </si>
  <si>
    <t>0601115980402009210000</t>
    <phoneticPr fontId="2"/>
  </si>
  <si>
    <t>0601515301402010110000</t>
    <phoneticPr fontId="2"/>
  </si>
  <si>
    <t>0601815301302010010000</t>
    <phoneticPr fontId="2"/>
  </si>
  <si>
    <t>0601915950406000010000</t>
    <phoneticPr fontId="2"/>
  </si>
  <si>
    <t>0602215219101150010000</t>
    <phoneticPr fontId="2"/>
  </si>
  <si>
    <t>0602315286002010010000</t>
    <phoneticPr fontId="2"/>
  </si>
  <si>
    <t>0602415251012290010000</t>
    <phoneticPr fontId="2"/>
  </si>
  <si>
    <t>0602415253208460110000</t>
    <phoneticPr fontId="2"/>
  </si>
  <si>
    <t>0602415253208480010000</t>
    <phoneticPr fontId="2"/>
  </si>
  <si>
    <t>0600515206537245010000</t>
    <phoneticPr fontId="2"/>
  </si>
  <si>
    <t>0602315220413151510000</t>
    <phoneticPr fontId="2"/>
  </si>
  <si>
    <t>0600115202215010010000</t>
    <phoneticPr fontId="2"/>
  </si>
  <si>
    <t>0600115910519090010000</t>
    <phoneticPr fontId="2"/>
  </si>
  <si>
    <t>0600215960401010010000</t>
    <phoneticPr fontId="2"/>
  </si>
  <si>
    <t>0600415217202058010000</t>
    <phoneticPr fontId="2"/>
  </si>
  <si>
    <t>0600915228001030110000</t>
    <phoneticPr fontId="2"/>
  </si>
  <si>
    <t>0601615910102000110000</t>
    <phoneticPr fontId="2"/>
  </si>
  <si>
    <t>0602215219102090010000</t>
    <phoneticPr fontId="2"/>
  </si>
  <si>
    <t>0600315213009100020000</t>
    <phoneticPr fontId="2"/>
  </si>
  <si>
    <t>0600315213009010010000</t>
    <phoneticPr fontId="2"/>
  </si>
  <si>
    <t>0600315213009100010000</t>
    <phoneticPr fontId="2"/>
  </si>
  <si>
    <t>0600315940209018020000</t>
    <phoneticPr fontId="2"/>
  </si>
  <si>
    <t>0600915228001030120000</t>
    <phoneticPr fontId="2"/>
  </si>
  <si>
    <t>0601115980402009220000</t>
    <phoneticPr fontId="2"/>
  </si>
  <si>
    <t>0601515301402010120000</t>
    <phoneticPr fontId="2"/>
  </si>
  <si>
    <t>0601615910102000120000</t>
    <phoneticPr fontId="2"/>
  </si>
  <si>
    <t>0602315286002010020000</t>
    <phoneticPr fontId="2"/>
  </si>
  <si>
    <t>0600915235903009210000</t>
    <phoneticPr fontId="2"/>
  </si>
  <si>
    <t>0601215982547009110000</t>
    <phoneticPr fontId="2"/>
  </si>
  <si>
    <t>0601715260955009210000</t>
    <phoneticPr fontId="2"/>
  </si>
  <si>
    <t>0601815301210010010000</t>
    <phoneticPr fontId="2"/>
  </si>
  <si>
    <t>0600915236017010010000</t>
    <phoneticPr fontId="2"/>
  </si>
  <si>
    <t>0601715260109050010000</t>
    <phoneticPr fontId="2"/>
  </si>
  <si>
    <t>0600515205020020010000</t>
    <phoneticPr fontId="2"/>
  </si>
  <si>
    <t>0600515206534050110000</t>
    <phoneticPr fontId="2"/>
  </si>
  <si>
    <t>0600515206534050210000</t>
    <phoneticPr fontId="2"/>
  </si>
  <si>
    <t>0601715260118010010000</t>
    <phoneticPr fontId="2"/>
  </si>
  <si>
    <t>0601915265004010210000</t>
    <phoneticPr fontId="2"/>
  </si>
  <si>
    <t>0601715260121210010000</t>
    <phoneticPr fontId="2"/>
  </si>
  <si>
    <t>0601115269014290010000</t>
    <phoneticPr fontId="2"/>
  </si>
  <si>
    <t>0601015237020020010000</t>
    <phoneticPr fontId="2"/>
  </si>
  <si>
    <t>0601115273001250010000</t>
    <phoneticPr fontId="2"/>
  </si>
  <si>
    <t>0600515205020010120000</t>
    <phoneticPr fontId="2"/>
  </si>
  <si>
    <t>0600915238125049010000</t>
    <phoneticPr fontId="2"/>
  </si>
  <si>
    <t>0601215258212020010000</t>
    <phoneticPr fontId="2"/>
  </si>
  <si>
    <t>0601115980402070010000</t>
    <phoneticPr fontId="2"/>
  </si>
  <si>
    <t>0601115269014320010000</t>
    <phoneticPr fontId="2"/>
  </si>
  <si>
    <t>0600515205020010110000</t>
    <phoneticPr fontId="2"/>
  </si>
  <si>
    <t>0601115269014290020000</t>
    <phoneticPr fontId="2"/>
  </si>
  <si>
    <t>0601815301210010020000</t>
    <phoneticPr fontId="2"/>
  </si>
  <si>
    <t>0601015237020020020000</t>
    <phoneticPr fontId="2"/>
  </si>
  <si>
    <t>0601115273001250020000</t>
    <phoneticPr fontId="2"/>
  </si>
  <si>
    <t>0600915236017010020000</t>
    <phoneticPr fontId="2"/>
  </si>
  <si>
    <t>0600915238125049020000</t>
    <phoneticPr fontId="2"/>
  </si>
  <si>
    <t>0600515205020020020000</t>
    <phoneticPr fontId="2"/>
  </si>
  <si>
    <t>0600515206534050120000</t>
    <phoneticPr fontId="2"/>
  </si>
  <si>
    <t>0600515206534050220000</t>
    <phoneticPr fontId="2"/>
  </si>
  <si>
    <t>0600315211040208120000</t>
    <phoneticPr fontId="2"/>
  </si>
  <si>
    <t>0600315212018228120000</t>
    <phoneticPr fontId="2"/>
  </si>
  <si>
    <t>0600515206522028120000</t>
    <phoneticPr fontId="2"/>
  </si>
  <si>
    <t>0601215258212020020000</t>
    <phoneticPr fontId="2"/>
  </si>
  <si>
    <t>0601115980402070020000</t>
    <phoneticPr fontId="2"/>
  </si>
  <si>
    <t>0601115269014320020000</t>
    <phoneticPr fontId="2"/>
  </si>
  <si>
    <t>交流活動館　倉庫NO.１</t>
    <rPh sb="0" eb="5">
      <t>コウリュウカツドウカン</t>
    </rPh>
    <rPh sb="6" eb="8">
      <t>ソウコ</t>
    </rPh>
    <phoneticPr fontId="2"/>
  </si>
  <si>
    <t>吹田市岸部新町６番２号</t>
    <rPh sb="3" eb="5">
      <t>キシベ</t>
    </rPh>
    <rPh sb="5" eb="6">
      <t>シン</t>
    </rPh>
    <rPh sb="6" eb="7">
      <t>マチ</t>
    </rPh>
    <rPh sb="8" eb="9">
      <t>バン</t>
    </rPh>
    <rPh sb="10" eb="11">
      <t>ゴウ</t>
    </rPh>
    <phoneticPr fontId="2"/>
  </si>
  <si>
    <t>吹田市岸部中1-15-1</t>
    <phoneticPr fontId="2"/>
  </si>
  <si>
    <t>吹田市泉町3-15-28</t>
    <phoneticPr fontId="2"/>
  </si>
  <si>
    <t>吹田市片山町１丁目１番１号</t>
    <rPh sb="0" eb="3">
      <t>スイタシ</t>
    </rPh>
    <rPh sb="3" eb="5">
      <t>カタヤマ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</si>
  <si>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令和７年３月末をもって廃園のため、供給停止予定。</t>
    <rPh sb="17" eb="21">
      <t>キョウキュウテイシ</t>
    </rPh>
    <rPh sb="21" eb="23">
      <t>ヨテイ</t>
    </rPh>
    <phoneticPr fontId="2"/>
  </si>
  <si>
    <t>原町児童センター分室</t>
    <phoneticPr fontId="2"/>
  </si>
  <si>
    <t>子育て政策室</t>
    <phoneticPr fontId="2"/>
  </si>
  <si>
    <t>吹田市原町4-26-8</t>
    <phoneticPr fontId="2"/>
  </si>
  <si>
    <t>従量電灯A</t>
    <phoneticPr fontId="2"/>
  </si>
  <si>
    <t>0601015260208080010000</t>
    <phoneticPr fontId="2"/>
  </si>
  <si>
    <t>0601015260208080110000</t>
    <phoneticPr fontId="2"/>
  </si>
  <si>
    <t>17152601212100</t>
    <phoneticPr fontId="2"/>
  </si>
  <si>
    <t>10152602080800</t>
    <phoneticPr fontId="2"/>
  </si>
  <si>
    <t>10152602080801</t>
    <phoneticPr fontId="2"/>
  </si>
  <si>
    <t>11152690142900</t>
    <phoneticPr fontId="2"/>
  </si>
  <si>
    <t>0601215258426080110000</t>
    <phoneticPr fontId="2"/>
  </si>
  <si>
    <t>09152381250490</t>
    <phoneticPr fontId="18"/>
  </si>
  <si>
    <t>05152050200101</t>
    <phoneticPr fontId="2"/>
  </si>
  <si>
    <t>青少年クリエイティブセンター</t>
    <phoneticPr fontId="2"/>
  </si>
  <si>
    <t>15153040090950</t>
    <phoneticPr fontId="18"/>
  </si>
  <si>
    <t>16159101010100</t>
    <phoneticPr fontId="18"/>
  </si>
  <si>
    <t>09152280010300</t>
    <phoneticPr fontId="18"/>
  </si>
  <si>
    <t>02152142100510</t>
    <phoneticPr fontId="18"/>
  </si>
  <si>
    <t>03156402090101</t>
    <phoneticPr fontId="18"/>
  </si>
  <si>
    <t>05159301040210</t>
    <phoneticPr fontId="18"/>
  </si>
  <si>
    <t>03152120161501</t>
    <phoneticPr fontId="18"/>
  </si>
  <si>
    <t>19152830380080</t>
    <phoneticPr fontId="18"/>
  </si>
  <si>
    <t>19152840132800</t>
    <phoneticPr fontId="18"/>
  </si>
  <si>
    <t>22152820630600</t>
    <phoneticPr fontId="18"/>
  </si>
  <si>
    <t>23152860150100</t>
    <phoneticPr fontId="18"/>
  </si>
  <si>
    <t>10152605135080</t>
    <phoneticPr fontId="18"/>
  </si>
  <si>
    <t>08152300331010</t>
    <phoneticPr fontId="18"/>
  </si>
  <si>
    <t>09152280020097</t>
    <phoneticPr fontId="18"/>
  </si>
  <si>
    <t>09152280030091</t>
    <phoneticPr fontId="18"/>
  </si>
  <si>
    <t>09152381150090</t>
    <phoneticPr fontId="18"/>
  </si>
  <si>
    <t>11159804020081</t>
    <phoneticPr fontId="18"/>
  </si>
  <si>
    <t>01159105190100</t>
    <phoneticPr fontId="18"/>
  </si>
  <si>
    <t>03159402090101</t>
    <phoneticPr fontId="18"/>
  </si>
  <si>
    <t>05152062180980</t>
    <phoneticPr fontId="18"/>
  </si>
  <si>
    <t>05152070012203</t>
    <phoneticPr fontId="18"/>
  </si>
  <si>
    <t>09152359030092</t>
    <phoneticPr fontId="2"/>
  </si>
  <si>
    <t>04152173325001</t>
    <phoneticPr fontId="2"/>
  </si>
  <si>
    <t>08152211050501</t>
    <phoneticPr fontId="2"/>
  </si>
  <si>
    <t>17159204050101</t>
    <phoneticPr fontId="2"/>
  </si>
  <si>
    <t>05152062031805</t>
    <phoneticPr fontId="2"/>
  </si>
  <si>
    <t>05152062032701</t>
    <phoneticPr fontId="2"/>
  </si>
  <si>
    <t>05152061170100</t>
    <phoneticPr fontId="2"/>
  </si>
  <si>
    <t>04159705011003</t>
    <phoneticPr fontId="2"/>
  </si>
  <si>
    <t>04159705011005</t>
    <phoneticPr fontId="2"/>
  </si>
  <si>
    <t>04159705010075</t>
    <phoneticPr fontId="2"/>
  </si>
  <si>
    <t>05159301050100</t>
    <phoneticPr fontId="2"/>
  </si>
  <si>
    <t>12152614180090</t>
    <phoneticPr fontId="2"/>
  </si>
  <si>
    <t>16159103133190</t>
    <phoneticPr fontId="2"/>
  </si>
  <si>
    <t>17152542140090</t>
    <phoneticPr fontId="2"/>
  </si>
  <si>
    <t>23152196252990</t>
    <phoneticPr fontId="2"/>
  </si>
  <si>
    <t>23152870030180</t>
    <phoneticPr fontId="2"/>
  </si>
  <si>
    <t>24152180030700</t>
    <phoneticPr fontId="2"/>
  </si>
  <si>
    <t>24152520180800</t>
    <phoneticPr fontId="2"/>
  </si>
  <si>
    <t>24152520190190</t>
    <phoneticPr fontId="2"/>
  </si>
  <si>
    <t>12159825470091</t>
    <phoneticPr fontId="2"/>
  </si>
  <si>
    <t>17152609550092</t>
    <phoneticPr fontId="2"/>
  </si>
  <si>
    <t>05152062124700</t>
    <phoneticPr fontId="2"/>
  </si>
  <si>
    <t>01152081120100</t>
    <phoneticPr fontId="2"/>
  </si>
  <si>
    <t>02152143130080</t>
    <phoneticPr fontId="2"/>
  </si>
  <si>
    <t>03152130070100</t>
    <phoneticPr fontId="2"/>
  </si>
  <si>
    <t>05159303040099</t>
    <phoneticPr fontId="2"/>
  </si>
  <si>
    <t>09152392410900</t>
    <phoneticPr fontId="2"/>
  </si>
  <si>
    <t>15153014161200</t>
    <phoneticPr fontId="2"/>
  </si>
  <si>
    <t>19152840143000</t>
    <phoneticPr fontId="2"/>
  </si>
  <si>
    <t>23152195090100</t>
    <phoneticPr fontId="2"/>
  </si>
  <si>
    <t>12152584260801</t>
    <phoneticPr fontId="2"/>
  </si>
  <si>
    <t>11152690360090</t>
    <phoneticPr fontId="2"/>
  </si>
  <si>
    <t>09152310060300</t>
    <phoneticPr fontId="2"/>
  </si>
  <si>
    <t>17152560150100</t>
    <phoneticPr fontId="2"/>
  </si>
  <si>
    <t>19152620050100</t>
    <phoneticPr fontId="2"/>
  </si>
  <si>
    <t>05152065212700</t>
    <phoneticPr fontId="2"/>
  </si>
  <si>
    <t>12152584260800</t>
    <phoneticPr fontId="2"/>
  </si>
  <si>
    <t>18153011050600</t>
    <phoneticPr fontId="2"/>
  </si>
  <si>
    <t>09159503050400</t>
    <phoneticPr fontId="2"/>
  </si>
  <si>
    <t>04152173071300</t>
    <phoneticPr fontId="2"/>
  </si>
  <si>
    <t>08152212081500</t>
    <phoneticPr fontId="2"/>
  </si>
  <si>
    <t>15153024432000</t>
  </si>
  <si>
    <t>18153011260100</t>
  </si>
  <si>
    <t>0601915284001010010000</t>
    <phoneticPr fontId="2"/>
  </si>
  <si>
    <t>19152840010100</t>
  </si>
  <si>
    <t>22152812192202</t>
  </si>
  <si>
    <t>12152582120200</t>
  </si>
  <si>
    <t>01152023151800</t>
  </si>
  <si>
    <t>04152173153500</t>
  </si>
  <si>
    <t>03152130470100</t>
  </si>
  <si>
    <t>05152040400100</t>
  </si>
  <si>
    <t>0600815225319210010000</t>
    <phoneticPr fontId="2"/>
  </si>
  <si>
    <t>08152253192100</t>
  </si>
  <si>
    <t>0600915236004020010000</t>
    <phoneticPr fontId="2"/>
  </si>
  <si>
    <t>09152360040200</t>
  </si>
  <si>
    <t>10152603200100</t>
  </si>
  <si>
    <t>0601115274032010110000</t>
    <phoneticPr fontId="2"/>
  </si>
  <si>
    <t>11152740320101</t>
  </si>
  <si>
    <t>12152614152000</t>
  </si>
  <si>
    <t>0601515302233010110000</t>
    <phoneticPr fontId="2"/>
  </si>
  <si>
    <t>15153022330101</t>
  </si>
  <si>
    <t>0601615268023200010000</t>
    <phoneticPr fontId="2"/>
  </si>
  <si>
    <t>16152680232000</t>
  </si>
  <si>
    <t>16153080180600</t>
  </si>
  <si>
    <t>0601615310045130010000</t>
    <phoneticPr fontId="2"/>
  </si>
  <si>
    <t>16153100451300</t>
  </si>
  <si>
    <t>22152191120200</t>
  </si>
  <si>
    <t>0602315219630400010000</t>
    <phoneticPr fontId="2"/>
  </si>
  <si>
    <t>23152196304000</t>
  </si>
  <si>
    <t>02152153630600</t>
  </si>
  <si>
    <t>05152064134000</t>
  </si>
  <si>
    <t>24152531020300</t>
  </si>
  <si>
    <t>0601215261415200020000</t>
    <phoneticPr fontId="2"/>
  </si>
  <si>
    <t>0601515302443200020000</t>
    <phoneticPr fontId="2"/>
  </si>
  <si>
    <t>0601615308018060020000</t>
    <phoneticPr fontId="2"/>
  </si>
  <si>
    <t>0601815301126010020000</t>
    <phoneticPr fontId="2"/>
  </si>
  <si>
    <t>0602215219112020020000</t>
    <phoneticPr fontId="2"/>
  </si>
  <si>
    <t>0602215281219220220000</t>
    <phoneticPr fontId="2"/>
  </si>
  <si>
    <t>0602315219630400020000</t>
    <phoneticPr fontId="2"/>
  </si>
  <si>
    <t>吹三地区公民館</t>
    <rPh sb="0" eb="2">
      <t>スイサン</t>
    </rPh>
    <rPh sb="2" eb="4">
      <t>チク</t>
    </rPh>
    <rPh sb="4" eb="7">
      <t>コウミンカン</t>
    </rPh>
    <phoneticPr fontId="2"/>
  </si>
  <si>
    <t>吹田市高城町19-7</t>
  </si>
  <si>
    <t>08152251110700</t>
    <phoneticPr fontId="2"/>
  </si>
  <si>
    <t>05152040400101</t>
    <phoneticPr fontId="2"/>
  </si>
  <si>
    <t>08152300340100</t>
    <phoneticPr fontId="2"/>
  </si>
  <si>
    <t>12152582120100</t>
    <phoneticPr fontId="2"/>
  </si>
  <si>
    <t>19152620050101</t>
    <phoneticPr fontId="2"/>
  </si>
  <si>
    <t>19152840010101</t>
    <phoneticPr fontId="2"/>
  </si>
  <si>
    <t>22152191120201</t>
    <phoneticPr fontId="2"/>
  </si>
  <si>
    <t>23152196304001</t>
    <phoneticPr fontId="2"/>
  </si>
  <si>
    <t>03152130470101</t>
    <phoneticPr fontId="2"/>
  </si>
  <si>
    <t>12152614152001</t>
    <phoneticPr fontId="2"/>
  </si>
  <si>
    <t>15153024432001</t>
    <phoneticPr fontId="2"/>
  </si>
  <si>
    <t>18153011260101</t>
    <phoneticPr fontId="2"/>
  </si>
  <si>
    <t>24152531020301</t>
    <phoneticPr fontId="2"/>
  </si>
  <si>
    <t>02159602010103</t>
    <phoneticPr fontId="2"/>
  </si>
  <si>
    <t>09152360170800</t>
    <phoneticPr fontId="2"/>
  </si>
  <si>
    <t>11152740320100</t>
    <phoneticPr fontId="2"/>
  </si>
  <si>
    <t>16153080180601</t>
    <phoneticPr fontId="2"/>
  </si>
  <si>
    <t>02152153630601</t>
    <phoneticPr fontId="2"/>
  </si>
  <si>
    <t>09159501030101</t>
    <phoneticPr fontId="2"/>
  </si>
  <si>
    <t>09159501030102</t>
    <phoneticPr fontId="2"/>
  </si>
  <si>
    <t>19152830370100</t>
    <phoneticPr fontId="2"/>
  </si>
  <si>
    <t>04152173330800</t>
    <phoneticPr fontId="2"/>
  </si>
  <si>
    <t>11159801010100</t>
    <phoneticPr fontId="2"/>
  </si>
  <si>
    <t>05159305120100</t>
    <phoneticPr fontId="2"/>
  </si>
  <si>
    <t>01152081041600</t>
    <phoneticPr fontId="2"/>
  </si>
  <si>
    <t>08152253061200</t>
    <phoneticPr fontId="2"/>
  </si>
  <si>
    <t>01152011200101</t>
    <phoneticPr fontId="2"/>
  </si>
  <si>
    <t>17152544052501</t>
    <phoneticPr fontId="2"/>
  </si>
  <si>
    <t>02152143021100</t>
    <phoneticPr fontId="2"/>
  </si>
  <si>
    <t>10152330011690</t>
    <phoneticPr fontId="2"/>
  </si>
  <si>
    <t>09152310061700</t>
    <phoneticPr fontId="2"/>
  </si>
  <si>
    <t>23152195290100</t>
    <phoneticPr fontId="2"/>
  </si>
  <si>
    <t>12152615020200</t>
    <phoneticPr fontId="2"/>
  </si>
  <si>
    <t>24152180253600</t>
    <phoneticPr fontId="2"/>
  </si>
  <si>
    <t>18159701015170</t>
    <phoneticPr fontId="2"/>
  </si>
  <si>
    <t>01152022114390</t>
    <phoneticPr fontId="2"/>
  </si>
  <si>
    <t>01152022114300</t>
    <phoneticPr fontId="2"/>
  </si>
  <si>
    <t>02152161060800</t>
    <phoneticPr fontId="2"/>
  </si>
  <si>
    <t>03159401040100</t>
    <phoneticPr fontId="2"/>
  </si>
  <si>
    <t>05152040403100</t>
    <phoneticPr fontId="2"/>
  </si>
  <si>
    <t>08152251232800</t>
    <phoneticPr fontId="2"/>
  </si>
  <si>
    <t>09152394010100</t>
    <phoneticPr fontId="2"/>
  </si>
  <si>
    <t>16153080190900</t>
    <phoneticPr fontId="2"/>
  </si>
  <si>
    <t>18153011270900</t>
    <phoneticPr fontId="2"/>
  </si>
  <si>
    <t>22152191120101</t>
    <phoneticPr fontId="2"/>
  </si>
  <si>
    <t>24152520310100</t>
    <phoneticPr fontId="2"/>
  </si>
  <si>
    <t>22152812192200</t>
    <phoneticPr fontId="2"/>
  </si>
  <si>
    <t>01152022114321</t>
    <phoneticPr fontId="2"/>
  </si>
  <si>
    <t>17152601180100</t>
    <phoneticPr fontId="2"/>
  </si>
  <si>
    <t>23152202010490</t>
    <phoneticPr fontId="2"/>
  </si>
  <si>
    <t>23152202010690</t>
    <phoneticPr fontId="2"/>
  </si>
  <si>
    <t>23152202020700</t>
    <phoneticPr fontId="2"/>
  </si>
  <si>
    <t>23152202141281</t>
    <phoneticPr fontId="2"/>
  </si>
  <si>
    <t>23152202141481</t>
    <phoneticPr fontId="2"/>
  </si>
  <si>
    <t>23152202142302</t>
    <phoneticPr fontId="2"/>
  </si>
  <si>
    <t>23152202152000</t>
    <phoneticPr fontId="2"/>
  </si>
  <si>
    <t>23152203010195</t>
    <phoneticPr fontId="2"/>
  </si>
  <si>
    <t>23152203011400</t>
    <phoneticPr fontId="2"/>
  </si>
  <si>
    <t>23152203030495</t>
    <phoneticPr fontId="2"/>
  </si>
  <si>
    <t>15153021122900</t>
    <phoneticPr fontId="2"/>
  </si>
  <si>
    <t>15153022030500</t>
    <phoneticPr fontId="2"/>
  </si>
  <si>
    <t>15153022061581</t>
    <phoneticPr fontId="2"/>
  </si>
  <si>
    <t>15153022100098</t>
    <phoneticPr fontId="2"/>
  </si>
  <si>
    <t>15153022140181</t>
    <phoneticPr fontId="2"/>
  </si>
  <si>
    <t>15153022291381</t>
    <phoneticPr fontId="2"/>
  </si>
  <si>
    <t>15153022330201</t>
    <phoneticPr fontId="2"/>
  </si>
  <si>
    <t>15153022431002</t>
    <phoneticPr fontId="2"/>
  </si>
  <si>
    <t>15153024013890</t>
    <phoneticPr fontId="2"/>
  </si>
  <si>
    <t>15153024032381</t>
    <phoneticPr fontId="2"/>
  </si>
  <si>
    <t>15153024050490</t>
    <phoneticPr fontId="2"/>
  </si>
  <si>
    <t>15153024061981</t>
    <phoneticPr fontId="2"/>
  </si>
  <si>
    <t>15153024090781</t>
    <phoneticPr fontId="2"/>
  </si>
  <si>
    <t>15153024092990</t>
    <phoneticPr fontId="2"/>
  </si>
  <si>
    <t>15153024093581</t>
    <phoneticPr fontId="2"/>
  </si>
  <si>
    <t>15153024120398</t>
    <phoneticPr fontId="2"/>
  </si>
  <si>
    <t>15153024200300</t>
    <phoneticPr fontId="2"/>
  </si>
  <si>
    <t>15153024251898</t>
    <phoneticPr fontId="2"/>
  </si>
  <si>
    <t>15153024262501</t>
    <phoneticPr fontId="2"/>
  </si>
  <si>
    <t>15153024310198</t>
    <phoneticPr fontId="2"/>
  </si>
  <si>
    <t>15159404030100</t>
    <phoneticPr fontId="2"/>
  </si>
  <si>
    <t>16153090300100</t>
    <phoneticPr fontId="2"/>
  </si>
  <si>
    <t>12152615181975</t>
    <phoneticPr fontId="2"/>
  </si>
  <si>
    <t>03152110402081</t>
    <phoneticPr fontId="2"/>
  </si>
  <si>
    <t>03152120182281</t>
    <phoneticPr fontId="2"/>
  </si>
  <si>
    <t>05152065220281</t>
    <phoneticPr fontId="2"/>
  </si>
  <si>
    <t>12152582280100</t>
    <phoneticPr fontId="2"/>
  </si>
  <si>
    <t>09152360170100</t>
    <phoneticPr fontId="2"/>
  </si>
  <si>
    <t>0601015250001020110000</t>
    <phoneticPr fontId="2"/>
  </si>
  <si>
    <t>10152500010201</t>
    <phoneticPr fontId="2"/>
  </si>
  <si>
    <t>0601715254104022110000</t>
    <phoneticPr fontId="2"/>
  </si>
  <si>
    <t>17152541040221</t>
    <phoneticPr fontId="2"/>
  </si>
  <si>
    <t>11159804020700</t>
    <phoneticPr fontId="2"/>
  </si>
  <si>
    <t>19152650040102</t>
    <phoneticPr fontId="2"/>
  </si>
  <si>
    <t>18153013020101</t>
    <phoneticPr fontId="2"/>
  </si>
  <si>
    <t>18153013020100</t>
    <phoneticPr fontId="2"/>
  </si>
  <si>
    <t>19159504060000</t>
    <phoneticPr fontId="2"/>
  </si>
  <si>
    <t>08152300334000</t>
    <phoneticPr fontId="2"/>
  </si>
  <si>
    <t>24152532084800</t>
    <phoneticPr fontId="2"/>
  </si>
  <si>
    <t>24152532084601</t>
    <phoneticPr fontId="2"/>
  </si>
  <si>
    <t>23152860020100</t>
    <phoneticPr fontId="2"/>
  </si>
  <si>
    <t>08152211030210</t>
    <phoneticPr fontId="2"/>
  </si>
  <si>
    <t>24152510122900</t>
    <phoneticPr fontId="2"/>
  </si>
  <si>
    <t>01152022010100</t>
    <phoneticPr fontId="2"/>
  </si>
  <si>
    <t>01152011042582</t>
    <phoneticPr fontId="2"/>
  </si>
  <si>
    <t>11159804020092</t>
    <phoneticPr fontId="2"/>
  </si>
  <si>
    <t>04159713190030</t>
    <phoneticPr fontId="2"/>
  </si>
  <si>
    <t>22152191011500</t>
    <phoneticPr fontId="2"/>
  </si>
  <si>
    <t>03152130070200</t>
    <phoneticPr fontId="2"/>
  </si>
  <si>
    <t>10152604080100</t>
    <phoneticPr fontId="2"/>
  </si>
  <si>
    <t>03159402090180</t>
    <phoneticPr fontId="2"/>
  </si>
  <si>
    <t>15153014020101</t>
    <phoneticPr fontId="2"/>
  </si>
  <si>
    <t>01159105190900</t>
    <phoneticPr fontId="2"/>
  </si>
  <si>
    <t>01152022150100</t>
    <phoneticPr fontId="2"/>
  </si>
  <si>
    <t>02159604010100</t>
    <phoneticPr fontId="2"/>
  </si>
  <si>
    <t>22152191020900</t>
    <phoneticPr fontId="2"/>
  </si>
  <si>
    <t>04152172020580</t>
    <phoneticPr fontId="2"/>
  </si>
  <si>
    <t>令和６年１１月閉鎖予定</t>
    <phoneticPr fontId="2"/>
  </si>
  <si>
    <t>09152280010301</t>
    <phoneticPr fontId="2"/>
  </si>
  <si>
    <t>16159101020001</t>
    <phoneticPr fontId="2"/>
  </si>
  <si>
    <t>23152860020100</t>
    <phoneticPr fontId="2"/>
  </si>
  <si>
    <t>11159804000092</t>
    <phoneticPr fontId="2"/>
  </si>
  <si>
    <t>豊津町100-2</t>
    <rPh sb="0" eb="3">
      <t>トヨツチョウ</t>
    </rPh>
    <phoneticPr fontId="7"/>
  </si>
  <si>
    <t>豊津町100-2 L-1</t>
    <rPh sb="0" eb="3">
      <t>トヨツチョウ</t>
    </rPh>
    <phoneticPr fontId="7"/>
  </si>
  <si>
    <t>豊津町100-2 L-2</t>
    <rPh sb="0" eb="3">
      <t>トヨツチョウ</t>
    </rPh>
    <phoneticPr fontId="7"/>
  </si>
  <si>
    <t>03152130091000</t>
    <phoneticPr fontId="2"/>
  </si>
  <si>
    <t>03152130090100</t>
    <phoneticPr fontId="2"/>
  </si>
  <si>
    <t>03152130091000</t>
    <phoneticPr fontId="2"/>
  </si>
  <si>
    <t>16159101020001</t>
    <phoneticPr fontId="2"/>
  </si>
  <si>
    <t>JR吹田駅前北２自転車駐車場</t>
    <phoneticPr fontId="2"/>
  </si>
  <si>
    <t>片山町1丁目２２</t>
    <phoneticPr fontId="2"/>
  </si>
  <si>
    <t>0601715254122360011000</t>
    <phoneticPr fontId="2"/>
  </si>
  <si>
    <t>17152541223600</t>
    <phoneticPr fontId="2"/>
  </si>
  <si>
    <t>17152601150101</t>
    <phoneticPr fontId="2"/>
  </si>
  <si>
    <t>01152023151900</t>
    <phoneticPr fontId="2"/>
  </si>
  <si>
    <t>05152065372450</t>
    <phoneticPr fontId="2"/>
  </si>
  <si>
    <t>23152204131515</t>
    <phoneticPr fontId="2"/>
  </si>
  <si>
    <t>17152601090500</t>
    <phoneticPr fontId="2"/>
  </si>
  <si>
    <t>05152050200200</t>
    <phoneticPr fontId="2"/>
  </si>
  <si>
    <t>05152065340501</t>
    <phoneticPr fontId="2"/>
  </si>
  <si>
    <t>05152065340502</t>
    <phoneticPr fontId="2"/>
  </si>
  <si>
    <t>03159402050592</t>
    <phoneticPr fontId="2"/>
  </si>
  <si>
    <t>18153012100100</t>
    <phoneticPr fontId="2"/>
  </si>
  <si>
    <t>01159104010100</t>
    <phoneticPr fontId="2"/>
  </si>
  <si>
    <t>17159201062300</t>
    <phoneticPr fontId="2"/>
  </si>
  <si>
    <t>05159302050100</t>
    <phoneticPr fontId="2"/>
  </si>
  <si>
    <t>03159402050500</t>
    <phoneticPr fontId="2"/>
  </si>
  <si>
    <t>02159602010200</t>
    <phoneticPr fontId="2"/>
  </si>
  <si>
    <t>04159702990000</t>
    <phoneticPr fontId="2"/>
  </si>
  <si>
    <t>11159802102100</t>
    <phoneticPr fontId="2"/>
  </si>
  <si>
    <t>09159503050401</t>
    <phoneticPr fontId="2"/>
  </si>
  <si>
    <t>10152370200200</t>
    <phoneticPr fontId="2"/>
  </si>
  <si>
    <t>11152730012500</t>
    <phoneticPr fontId="2"/>
  </si>
  <si>
    <t>確認中</t>
    <rPh sb="0" eb="3">
      <t>カクニンチュウ</t>
    </rPh>
    <phoneticPr fontId="2"/>
  </si>
  <si>
    <t>片山・岸部地域備蓄倉庫</t>
    <phoneticPr fontId="2"/>
  </si>
  <si>
    <t>11152690143200</t>
    <phoneticPr fontId="2"/>
  </si>
  <si>
    <t>0600115202315190010000</t>
    <phoneticPr fontId="2"/>
  </si>
  <si>
    <t>従量電灯B</t>
    <rPh sb="0" eb="4">
      <t>ジュウリョウデントウ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</si>
</sst>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▲ &quot;#,##0"/>
    <numFmt numFmtId="178" formatCode="0_);[Red]\(0\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8" tint="-0.249977111117893"/>
      <name val="メイリオ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7"/>
      <name val="ＭＳ 明朝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rgb="FFFF0000"/>
      <name val="UD デジタル 教科書体 N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00">
    <xf numFmtId="0" fontId="0" fillId="0" borderId="0" xfId="0">
      <alignment vertical="center"/>
    </xf>
    <xf numFmtId="0" fontId="10" fillId="0" borderId="0" xfId="0" applyFont="1" applyAlignment="1">
      <alignment horizontal="left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4" fillId="0" borderId="2" xfId="0" applyFont="1" applyBorder="1" applyAlignment="1">
      <alignment horizontal="right"/>
    </xf>
    <xf numFmtId="0" fontId="15" fillId="0" borderId="0" xfId="0" applyFont="1">
      <alignment vertical="center"/>
    </xf>
    <xf numFmtId="38" fontId="15" fillId="0" borderId="0" xfId="0" applyNumberFormat="1" applyFont="1">
      <alignment vertical="center"/>
    </xf>
    <xf numFmtId="0" fontId="16" fillId="0" borderId="1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3" fillId="0" borderId="0" xfId="0" applyNumberFormat="1" applyFont="1">
      <alignment vertical="center"/>
    </xf>
    <xf numFmtId="38" fontId="13" fillId="0" borderId="0" xfId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5" fillId="0" borderId="1" xfId="1" applyFont="1" applyFill="1" applyBorder="1" applyAlignment="1">
      <alignment horizontal="right" vertical="center" wrapText="1"/>
    </xf>
    <xf numFmtId="38" fontId="12" fillId="0" borderId="1" xfId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3" fontId="12" fillId="0" borderId="9" xfId="2" applyNumberFormat="1" applyFont="1" applyBorder="1" applyAlignment="1">
      <alignment horizontal="right"/>
    </xf>
    <xf numFmtId="3" fontId="12" fillId="0" borderId="9" xfId="2" applyNumberFormat="1" applyFont="1" applyBorder="1"/>
    <xf numFmtId="177" fontId="15" fillId="0" borderId="1" xfId="0" applyNumberFormat="1" applyFont="1" applyBorder="1" applyProtection="1">
      <alignment vertical="center"/>
      <protection locked="0"/>
    </xf>
    <xf numFmtId="0" fontId="15" fillId="0" borderId="1" xfId="0" applyFont="1" applyBorder="1" applyAlignment="1"/>
    <xf numFmtId="38" fontId="12" fillId="0" borderId="1" xfId="1" applyFont="1" applyFill="1" applyBorder="1" applyAlignment="1"/>
    <xf numFmtId="38" fontId="15" fillId="0" borderId="1" xfId="1" applyFont="1" applyFill="1" applyBorder="1" applyAlignment="1"/>
    <xf numFmtId="38" fontId="15" fillId="0" borderId="1" xfId="1" applyFont="1" applyFill="1" applyBorder="1" applyAlignment="1">
      <alignment shrinkToFit="1"/>
    </xf>
    <xf numFmtId="38" fontId="12" fillId="0" borderId="1" xfId="1" applyFont="1" applyFill="1" applyBorder="1" applyAlignment="1">
      <alignment horizontal="right"/>
    </xf>
    <xf numFmtId="176" fontId="15" fillId="0" borderId="1" xfId="0" applyNumberFormat="1" applyFont="1" applyBorder="1" applyAlignment="1">
      <alignment horizontal="right"/>
    </xf>
    <xf numFmtId="176" fontId="15" fillId="0" borderId="9" xfId="0" applyNumberFormat="1" applyFont="1" applyBorder="1">
      <alignment vertical="center"/>
    </xf>
    <xf numFmtId="176" fontId="15" fillId="0" borderId="9" xfId="0" applyNumberFormat="1" applyFont="1" applyBorder="1" applyAlignment="1"/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177" fontId="15" fillId="0" borderId="8" xfId="0" applyNumberFormat="1" applyFont="1" applyBorder="1">
      <alignment vertical="center"/>
    </xf>
    <xf numFmtId="177" fontId="15" fillId="0" borderId="11" xfId="0" applyNumberFormat="1" applyFont="1" applyBorder="1">
      <alignment vertical="center"/>
    </xf>
    <xf numFmtId="0" fontId="15" fillId="0" borderId="11" xfId="0" applyFont="1" applyBorder="1" applyAlignme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justify" vertical="center"/>
    </xf>
    <xf numFmtId="0" fontId="15" fillId="0" borderId="1" xfId="0" quotePrefix="1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0" borderId="1" xfId="0" quotePrefix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38" fontId="12" fillId="0" borderId="1" xfId="1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shrinkToFit="1"/>
    </xf>
    <xf numFmtId="49" fontId="13" fillId="0" borderId="1" xfId="0" quotePrefix="1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15" fillId="7" borderId="1" xfId="0" applyFont="1" applyFill="1" applyBorder="1" applyAlignment="1">
      <alignment horizontal="left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38" fontId="15" fillId="7" borderId="1" xfId="1" applyFont="1" applyFill="1" applyBorder="1" applyAlignment="1">
      <alignment horizontal="right" vertical="center" wrapText="1"/>
    </xf>
    <xf numFmtId="38" fontId="12" fillId="7" borderId="1" xfId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>
      <alignment vertical="center"/>
    </xf>
    <xf numFmtId="38" fontId="20" fillId="7" borderId="1" xfId="1" applyFont="1" applyFill="1" applyBorder="1" applyAlignment="1">
      <alignment horizontal="right" vertical="center" wrapText="1"/>
    </xf>
    <xf numFmtId="3" fontId="12" fillId="7" borderId="9" xfId="2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 vertical="center" wrapText="1"/>
    </xf>
    <xf numFmtId="38" fontId="12" fillId="7" borderId="1" xfId="1" applyFont="1" applyFill="1" applyBorder="1" applyAlignment="1">
      <alignment horizontal="right" vertical="center"/>
    </xf>
    <xf numFmtId="38" fontId="12" fillId="7" borderId="1" xfId="1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right" vertical="center"/>
    </xf>
    <xf numFmtId="38" fontId="15" fillId="7" borderId="1" xfId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 textRotation="255" wrapText="1"/>
    </xf>
    <xf numFmtId="38" fontId="12" fillId="3" borderId="6" xfId="1" applyFont="1" applyFill="1" applyBorder="1" applyAlignment="1">
      <alignment horizontal="center" vertical="center" wrapText="1"/>
    </xf>
    <xf numFmtId="38" fontId="12" fillId="3" borderId="7" xfId="1" applyFont="1" applyFill="1" applyBorder="1" applyAlignment="1">
      <alignment horizontal="center" vertical="center" wrapText="1"/>
    </xf>
    <xf numFmtId="38" fontId="12" fillId="3" borderId="8" xfId="1" applyFont="1" applyFill="1" applyBorder="1" applyAlignment="1">
      <alignment horizontal="center" vertical="center" wrapText="1"/>
    </xf>
    <xf numFmtId="38" fontId="12" fillId="2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38" fontId="12" fillId="3" borderId="3" xfId="1" applyFont="1" applyFill="1" applyBorder="1" applyAlignment="1">
      <alignment horizontal="center" vertical="center" wrapText="1"/>
    </xf>
    <xf numFmtId="38" fontId="12" fillId="3" borderId="5" xfId="1" applyFont="1" applyFill="1" applyBorder="1" applyAlignment="1">
      <alignment horizontal="center" vertical="center" wrapText="1"/>
    </xf>
    <xf numFmtId="38" fontId="12" fillId="3" borderId="4" xfId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2352674</xdr:colOff>
      <xdr:row>0</xdr:row>
      <xdr:rowOff>76201</xdr:rowOff>
    </xdr:from>
    <xdr:to>
      <xdr:col>22</xdr:col>
      <xdr:colOff>533399</xdr:colOff>
      <xdr:row>0</xdr:row>
      <xdr:rowOff>361951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26349" y="76201"/>
          <a:ext cx="790575" cy="28575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資料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2-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メイリオ" panose="020B0604030504040204" pitchFamily="50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X338"/>
  <sheetViews>
    <sheetView tabSelected="1" view="pageBreakPreview" zoomScaleNormal="100" zoomScaleSheetLayoutView="100" zoomScalePageLayoutView="70" workbookViewId="0">
      <pane ySplit="5" topLeftCell="A6" activePane="bottomLeft" state="frozen"/>
      <selection pane="bottomLeft" activeCell="C230" sqref="C230"/>
    </sheetView>
  </sheetViews>
  <sheetFormatPr defaultColWidth="9" defaultRowHeight="14.5"/>
  <cols>
    <col min="1" max="1" width="5.36328125" style="4" customWidth="1"/>
    <col min="2" max="2" width="33.90625" style="11" bestFit="1" customWidth="1"/>
    <col min="3" max="3" width="23.90625" style="11" bestFit="1" customWidth="1"/>
    <col min="4" max="4" width="31.26953125" style="11" bestFit="1" customWidth="1"/>
    <col min="5" max="5" width="29.90625" style="11" customWidth="1"/>
    <col min="6" max="6" width="31.453125" style="11" customWidth="1"/>
    <col min="7" max="7" width="11.453125" style="12" bestFit="1" customWidth="1"/>
    <col min="8" max="8" width="18.90625" style="4" bestFit="1" customWidth="1"/>
    <col min="9" max="9" width="7.7265625" style="4" bestFit="1" customWidth="1"/>
    <col min="10" max="20" width="7.6328125" style="4" customWidth="1"/>
    <col min="21" max="21" width="19.453125" style="4" bestFit="1" customWidth="1"/>
    <col min="22" max="22" width="34.26953125" style="4" customWidth="1"/>
    <col min="23" max="23" width="7.7265625" style="13" bestFit="1" customWidth="1"/>
    <col min="24" max="24" width="12.08984375" style="4" bestFit="1" customWidth="1"/>
    <col min="25" max="16384" width="9" style="4"/>
  </cols>
  <sheetData>
    <row r="1" spans="1:23" ht="32.25" customHeight="1">
      <c r="A1" s="1" t="s">
        <v>491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.25" customHeight="1">
      <c r="A2" s="5"/>
      <c r="B2" s="6"/>
      <c r="C2" s="6"/>
      <c r="D2" s="6"/>
      <c r="E2" s="2"/>
      <c r="F2" s="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3" s="8" customFormat="1" ht="27.75" customHeight="1">
      <c r="A3" s="90" t="s">
        <v>1</v>
      </c>
      <c r="B3" s="89" t="s">
        <v>118</v>
      </c>
      <c r="C3" s="89" t="s">
        <v>0</v>
      </c>
      <c r="D3" s="89" t="s">
        <v>158</v>
      </c>
      <c r="E3" s="94" t="s">
        <v>528</v>
      </c>
      <c r="F3" s="94" t="s">
        <v>529</v>
      </c>
      <c r="G3" s="89" t="s">
        <v>523</v>
      </c>
      <c r="H3" s="89" t="s">
        <v>524</v>
      </c>
      <c r="I3" s="90" t="s">
        <v>525</v>
      </c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85" t="s">
        <v>526</v>
      </c>
      <c r="V3" s="91" t="s">
        <v>527</v>
      </c>
      <c r="W3" s="89" t="s">
        <v>174</v>
      </c>
    </row>
    <row r="4" spans="1:23" s="8" customFormat="1" ht="27.75" customHeight="1">
      <c r="A4" s="90"/>
      <c r="B4" s="89"/>
      <c r="C4" s="89"/>
      <c r="D4" s="89"/>
      <c r="E4" s="95"/>
      <c r="F4" s="95"/>
      <c r="G4" s="89"/>
      <c r="H4" s="89"/>
      <c r="I4" s="88" t="s">
        <v>179</v>
      </c>
      <c r="J4" s="88" t="s">
        <v>180</v>
      </c>
      <c r="K4" s="88" t="s">
        <v>181</v>
      </c>
      <c r="L4" s="88" t="s">
        <v>182</v>
      </c>
      <c r="M4" s="88" t="s">
        <v>183</v>
      </c>
      <c r="N4" s="88" t="s">
        <v>184</v>
      </c>
      <c r="O4" s="88" t="s">
        <v>185</v>
      </c>
      <c r="P4" s="88" t="s">
        <v>186</v>
      </c>
      <c r="Q4" s="88" t="s">
        <v>187</v>
      </c>
      <c r="R4" s="88" t="s">
        <v>176</v>
      </c>
      <c r="S4" s="88" t="s">
        <v>177</v>
      </c>
      <c r="T4" s="88" t="s">
        <v>178</v>
      </c>
      <c r="U4" s="86"/>
      <c r="V4" s="92"/>
      <c r="W4" s="90"/>
    </row>
    <row r="5" spans="1:23" s="8" customFormat="1" ht="38.25" customHeight="1">
      <c r="A5" s="90"/>
      <c r="B5" s="89"/>
      <c r="C5" s="89"/>
      <c r="D5" s="89"/>
      <c r="E5" s="96"/>
      <c r="F5" s="96"/>
      <c r="G5" s="89"/>
      <c r="H5" s="89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7"/>
      <c r="V5" s="93"/>
      <c r="W5" s="90"/>
    </row>
    <row r="6" spans="1:23" s="8" customFormat="1" ht="16.5" customHeight="1">
      <c r="A6" s="54">
        <v>1</v>
      </c>
      <c r="B6" s="41" t="s">
        <v>1107</v>
      </c>
      <c r="C6" s="42" t="s">
        <v>520</v>
      </c>
      <c r="D6" s="42" t="s">
        <v>834</v>
      </c>
      <c r="E6" s="52" t="s">
        <v>1106</v>
      </c>
      <c r="F6" s="53" t="s">
        <v>1086</v>
      </c>
      <c r="G6" s="16" t="s">
        <v>160</v>
      </c>
      <c r="H6" s="16" t="s">
        <v>521</v>
      </c>
      <c r="I6" s="17">
        <v>51</v>
      </c>
      <c r="J6" s="17">
        <v>0</v>
      </c>
      <c r="K6" s="17">
        <v>103</v>
      </c>
      <c r="L6" s="17">
        <v>363</v>
      </c>
      <c r="M6" s="17">
        <v>339</v>
      </c>
      <c r="N6" s="17">
        <v>277</v>
      </c>
      <c r="O6" s="17">
        <v>332</v>
      </c>
      <c r="P6" s="17">
        <v>338</v>
      </c>
      <c r="Q6" s="17">
        <v>291</v>
      </c>
      <c r="R6" s="17">
        <v>300</v>
      </c>
      <c r="S6" s="17">
        <v>439</v>
      </c>
      <c r="T6" s="17">
        <v>473</v>
      </c>
      <c r="U6" s="18">
        <f>SUM(I6:T6)</f>
        <v>3306</v>
      </c>
      <c r="V6" s="18"/>
      <c r="W6" s="97" t="s">
        <v>517</v>
      </c>
    </row>
    <row r="7" spans="1:23" s="8" customFormat="1" ht="16.5" customHeight="1">
      <c r="A7" s="54">
        <v>2</v>
      </c>
      <c r="B7" s="41" t="s">
        <v>522</v>
      </c>
      <c r="C7" s="42" t="s">
        <v>520</v>
      </c>
      <c r="D7" s="42" t="s">
        <v>835</v>
      </c>
      <c r="E7" s="61" t="s">
        <v>1109</v>
      </c>
      <c r="F7" s="53" t="s">
        <v>1087</v>
      </c>
      <c r="G7" s="16" t="s">
        <v>160</v>
      </c>
      <c r="H7" s="16" t="s">
        <v>521</v>
      </c>
      <c r="I7" s="17">
        <v>2</v>
      </c>
      <c r="J7" s="17">
        <v>3</v>
      </c>
      <c r="K7" s="17">
        <v>1</v>
      </c>
      <c r="L7" s="17">
        <v>2</v>
      </c>
      <c r="M7" s="17">
        <v>2</v>
      </c>
      <c r="N7" s="17">
        <v>2</v>
      </c>
      <c r="O7" s="17">
        <v>27</v>
      </c>
      <c r="P7" s="17">
        <v>57</v>
      </c>
      <c r="Q7" s="17">
        <v>68</v>
      </c>
      <c r="R7" s="17">
        <v>62</v>
      </c>
      <c r="S7" s="17">
        <v>8</v>
      </c>
      <c r="T7" s="17">
        <v>9</v>
      </c>
      <c r="U7" s="18">
        <f t="shared" ref="U7" si="0">SUM(I7:T7)</f>
        <v>243</v>
      </c>
      <c r="V7" s="19"/>
      <c r="W7" s="98"/>
    </row>
    <row r="8" spans="1:23" s="8" customFormat="1" ht="15.75" customHeight="1">
      <c r="A8" s="54">
        <v>3</v>
      </c>
      <c r="B8" s="41" t="s">
        <v>492</v>
      </c>
      <c r="C8" s="41" t="s">
        <v>493</v>
      </c>
      <c r="D8" s="41" t="s">
        <v>494</v>
      </c>
      <c r="E8" s="53" t="s">
        <v>807</v>
      </c>
      <c r="F8" s="55" t="s">
        <v>844</v>
      </c>
      <c r="G8" s="20" t="s">
        <v>160</v>
      </c>
      <c r="H8" s="21" t="s">
        <v>315</v>
      </c>
      <c r="I8" s="22">
        <v>0</v>
      </c>
      <c r="J8" s="22">
        <v>0</v>
      </c>
      <c r="K8" s="22">
        <v>0</v>
      </c>
      <c r="L8" s="22">
        <v>1</v>
      </c>
      <c r="M8" s="22">
        <v>17</v>
      </c>
      <c r="N8" s="22">
        <v>4</v>
      </c>
      <c r="O8" s="22">
        <v>0</v>
      </c>
      <c r="P8" s="22">
        <v>8</v>
      </c>
      <c r="Q8" s="22">
        <v>27</v>
      </c>
      <c r="R8" s="22">
        <v>30</v>
      </c>
      <c r="S8" s="22">
        <v>26</v>
      </c>
      <c r="T8" s="22">
        <v>15</v>
      </c>
      <c r="U8" s="23">
        <f>SUM(I8:T8)</f>
        <v>128</v>
      </c>
      <c r="V8" s="23"/>
      <c r="W8" s="98"/>
    </row>
    <row r="9" spans="1:23" s="8" customFormat="1" ht="15.75" customHeight="1">
      <c r="A9" s="54">
        <v>4</v>
      </c>
      <c r="B9" s="47" t="s">
        <v>832</v>
      </c>
      <c r="C9" s="47" t="s">
        <v>493</v>
      </c>
      <c r="D9" s="47" t="s">
        <v>518</v>
      </c>
      <c r="E9" s="55" t="s">
        <v>842</v>
      </c>
      <c r="F9" s="55" t="s">
        <v>845</v>
      </c>
      <c r="G9" s="21" t="s">
        <v>160</v>
      </c>
      <c r="H9" s="21" t="s">
        <v>315</v>
      </c>
      <c r="I9" s="23">
        <v>93</v>
      </c>
      <c r="J9" s="23">
        <v>62</v>
      </c>
      <c r="K9" s="23">
        <v>63</v>
      </c>
      <c r="L9" s="23">
        <v>73</v>
      </c>
      <c r="M9" s="23">
        <v>73</v>
      </c>
      <c r="N9" s="23">
        <v>8</v>
      </c>
      <c r="O9" s="23">
        <v>81</v>
      </c>
      <c r="P9" s="23">
        <v>195</v>
      </c>
      <c r="Q9" s="23">
        <v>221</v>
      </c>
      <c r="R9" s="23">
        <v>172</v>
      </c>
      <c r="S9" s="23">
        <v>139</v>
      </c>
      <c r="T9" s="23">
        <v>88</v>
      </c>
      <c r="U9" s="18">
        <f>SUM(I9:T9)</f>
        <v>1268</v>
      </c>
      <c r="V9" s="23"/>
      <c r="W9" s="98"/>
    </row>
    <row r="10" spans="1:23" s="8" customFormat="1" ht="15.75" customHeight="1">
      <c r="A10" s="54">
        <v>5</v>
      </c>
      <c r="B10" s="47" t="s">
        <v>519</v>
      </c>
      <c r="C10" s="48" t="s">
        <v>493</v>
      </c>
      <c r="D10" s="47" t="s">
        <v>518</v>
      </c>
      <c r="E10" s="55" t="s">
        <v>843</v>
      </c>
      <c r="F10" s="55" t="s">
        <v>846</v>
      </c>
      <c r="G10" s="21" t="s">
        <v>160</v>
      </c>
      <c r="H10" s="21" t="s">
        <v>315</v>
      </c>
      <c r="I10" s="18">
        <v>330</v>
      </c>
      <c r="J10" s="18">
        <v>262</v>
      </c>
      <c r="K10" s="18">
        <v>257</v>
      </c>
      <c r="L10" s="18">
        <v>283</v>
      </c>
      <c r="M10" s="18">
        <v>283</v>
      </c>
      <c r="N10" s="18">
        <v>22</v>
      </c>
      <c r="O10" s="18">
        <v>224</v>
      </c>
      <c r="P10" s="18">
        <v>493</v>
      </c>
      <c r="Q10" s="18">
        <v>555</v>
      </c>
      <c r="R10" s="18">
        <v>432</v>
      </c>
      <c r="S10" s="18">
        <v>396</v>
      </c>
      <c r="T10" s="18">
        <v>292</v>
      </c>
      <c r="U10" s="18">
        <f t="shared" ref="U10" si="1">SUM(I10:T10)</f>
        <v>3829</v>
      </c>
      <c r="V10" s="23"/>
      <c r="W10" s="98"/>
    </row>
    <row r="11" spans="1:23" s="8" customFormat="1" ht="16.5" customHeight="1">
      <c r="A11" s="54">
        <v>6</v>
      </c>
      <c r="B11" s="41" t="s">
        <v>6</v>
      </c>
      <c r="C11" s="41" t="s">
        <v>5</v>
      </c>
      <c r="D11" s="41" t="s">
        <v>189</v>
      </c>
      <c r="E11" s="53" t="s">
        <v>631</v>
      </c>
      <c r="F11" s="53" t="s">
        <v>1094</v>
      </c>
      <c r="G11" s="20" t="s">
        <v>160</v>
      </c>
      <c r="H11" s="21" t="s">
        <v>315</v>
      </c>
      <c r="I11" s="22">
        <v>61</v>
      </c>
      <c r="J11" s="22">
        <v>53</v>
      </c>
      <c r="K11" s="22">
        <v>48</v>
      </c>
      <c r="L11" s="22">
        <v>52</v>
      </c>
      <c r="M11" s="22">
        <v>50</v>
      </c>
      <c r="N11" s="22">
        <v>38</v>
      </c>
      <c r="O11" s="22">
        <v>38</v>
      </c>
      <c r="P11" s="22">
        <v>36</v>
      </c>
      <c r="Q11" s="22">
        <v>44</v>
      </c>
      <c r="R11" s="22">
        <v>43</v>
      </c>
      <c r="S11" s="22">
        <v>53</v>
      </c>
      <c r="T11" s="22">
        <v>47</v>
      </c>
      <c r="U11" s="23">
        <f t="shared" ref="U11" si="2">SUM(I11:T11)</f>
        <v>563</v>
      </c>
      <c r="V11" s="23"/>
      <c r="W11" s="98"/>
    </row>
    <row r="12" spans="1:23" s="8" customFormat="1" ht="16.5" customHeight="1">
      <c r="A12" s="54">
        <v>7</v>
      </c>
      <c r="B12" s="41" t="s">
        <v>372</v>
      </c>
      <c r="C12" s="41" t="s">
        <v>5</v>
      </c>
      <c r="D12" s="41" t="s">
        <v>373</v>
      </c>
      <c r="E12" s="53" t="s">
        <v>799</v>
      </c>
      <c r="F12" s="53" t="s">
        <v>1095</v>
      </c>
      <c r="G12" s="20" t="s">
        <v>160</v>
      </c>
      <c r="H12" s="21" t="s">
        <v>315</v>
      </c>
      <c r="I12" s="24">
        <v>224</v>
      </c>
      <c r="J12" s="24">
        <v>227</v>
      </c>
      <c r="K12" s="24">
        <v>206</v>
      </c>
      <c r="L12" s="24">
        <v>279</v>
      </c>
      <c r="M12" s="24">
        <v>248</v>
      </c>
      <c r="N12" s="24">
        <v>201</v>
      </c>
      <c r="O12" s="24">
        <v>263</v>
      </c>
      <c r="P12" s="24">
        <v>275</v>
      </c>
      <c r="Q12" s="24">
        <v>266</v>
      </c>
      <c r="R12" s="24">
        <v>250</v>
      </c>
      <c r="S12" s="24">
        <v>250</v>
      </c>
      <c r="T12" s="22">
        <v>241</v>
      </c>
      <c r="U12" s="23">
        <f>SUM(I12:T12)</f>
        <v>2930</v>
      </c>
      <c r="V12" s="23"/>
      <c r="W12" s="98"/>
    </row>
    <row r="13" spans="1:23" s="8" customFormat="1" ht="16.5" customHeight="1">
      <c r="A13" s="64">
        <v>8</v>
      </c>
      <c r="B13" s="65" t="s">
        <v>838</v>
      </c>
      <c r="C13" s="65" t="s">
        <v>839</v>
      </c>
      <c r="D13" s="65" t="s">
        <v>840</v>
      </c>
      <c r="E13" s="66" t="s">
        <v>848</v>
      </c>
      <c r="F13" s="66" t="s">
        <v>903</v>
      </c>
      <c r="G13" s="67" t="s">
        <v>841</v>
      </c>
      <c r="H13" s="68" t="s">
        <v>315</v>
      </c>
      <c r="I13" s="69">
        <f>128*7</f>
        <v>896</v>
      </c>
      <c r="J13" s="69">
        <f>144*7</f>
        <v>1008</v>
      </c>
      <c r="K13" s="69">
        <f>134*7</f>
        <v>938</v>
      </c>
      <c r="L13" s="69">
        <f>107*7</f>
        <v>749</v>
      </c>
      <c r="M13" s="69">
        <f>113*7</f>
        <v>791</v>
      </c>
      <c r="N13" s="69">
        <f>90*7</f>
        <v>630</v>
      </c>
      <c r="O13" s="69">
        <f>114*7</f>
        <v>798</v>
      </c>
      <c r="P13" s="69">
        <f>154*7</f>
        <v>1078</v>
      </c>
      <c r="Q13" s="69">
        <f>120*7</f>
        <v>840</v>
      </c>
      <c r="R13" s="69">
        <f>111*7</f>
        <v>777</v>
      </c>
      <c r="S13" s="69">
        <f>88*7</f>
        <v>616</v>
      </c>
      <c r="T13" s="69">
        <f>98*7</f>
        <v>686</v>
      </c>
      <c r="U13" s="70">
        <f>SUM(I13:T13)</f>
        <v>9807</v>
      </c>
      <c r="V13" s="70"/>
      <c r="W13" s="98"/>
    </row>
    <row r="14" spans="1:23" s="8" customFormat="1" ht="16.5" customHeight="1">
      <c r="A14" s="54">
        <v>9</v>
      </c>
      <c r="B14" s="41" t="s">
        <v>471</v>
      </c>
      <c r="C14" s="41" t="s">
        <v>161</v>
      </c>
      <c r="D14" s="41" t="s">
        <v>224</v>
      </c>
      <c r="E14" s="53" t="s">
        <v>686</v>
      </c>
      <c r="F14" s="57" t="s">
        <v>989</v>
      </c>
      <c r="G14" s="20" t="s">
        <v>160</v>
      </c>
      <c r="H14" s="21" t="s">
        <v>315</v>
      </c>
      <c r="I14" s="24">
        <v>30</v>
      </c>
      <c r="J14" s="24">
        <v>30</v>
      </c>
      <c r="K14" s="24">
        <v>36</v>
      </c>
      <c r="L14" s="24">
        <v>30</v>
      </c>
      <c r="M14" s="24">
        <v>41</v>
      </c>
      <c r="N14" s="24">
        <v>38</v>
      </c>
      <c r="O14" s="24">
        <v>30</v>
      </c>
      <c r="P14" s="24">
        <v>33</v>
      </c>
      <c r="Q14" s="24">
        <v>33</v>
      </c>
      <c r="R14" s="24">
        <v>39</v>
      </c>
      <c r="S14" s="24">
        <v>35</v>
      </c>
      <c r="T14" s="22">
        <v>37</v>
      </c>
      <c r="U14" s="23">
        <f t="shared" ref="U14:U56" si="3">SUM(I14:T14)</f>
        <v>412</v>
      </c>
      <c r="V14" s="23"/>
      <c r="W14" s="98"/>
    </row>
    <row r="15" spans="1:23" s="8" customFormat="1" ht="16.5" customHeight="1">
      <c r="A15" s="54">
        <v>10</v>
      </c>
      <c r="B15" s="41" t="s">
        <v>36</v>
      </c>
      <c r="C15" s="41" t="s">
        <v>37</v>
      </c>
      <c r="D15" s="41" t="s">
        <v>303</v>
      </c>
      <c r="E15" s="53" t="s">
        <v>613</v>
      </c>
      <c r="F15" s="53" t="s">
        <v>954</v>
      </c>
      <c r="G15" s="20" t="s">
        <v>160</v>
      </c>
      <c r="H15" s="21" t="s">
        <v>315</v>
      </c>
      <c r="I15" s="22">
        <v>345</v>
      </c>
      <c r="J15" s="22">
        <v>292</v>
      </c>
      <c r="K15" s="22">
        <v>269</v>
      </c>
      <c r="L15" s="22">
        <v>216</v>
      </c>
      <c r="M15" s="22">
        <v>159</v>
      </c>
      <c r="N15" s="22">
        <v>169</v>
      </c>
      <c r="O15" s="22">
        <v>230</v>
      </c>
      <c r="P15" s="22">
        <v>246</v>
      </c>
      <c r="Q15" s="22">
        <v>247</v>
      </c>
      <c r="R15" s="22">
        <v>239</v>
      </c>
      <c r="S15" s="22">
        <v>167</v>
      </c>
      <c r="T15" s="22">
        <v>230</v>
      </c>
      <c r="U15" s="23">
        <f>SUM(I15:T15)</f>
        <v>2809</v>
      </c>
      <c r="V15" s="23"/>
      <c r="W15" s="98"/>
    </row>
    <row r="16" spans="1:23" s="8" customFormat="1" ht="16.5" customHeight="1">
      <c r="A16" s="54">
        <v>11</v>
      </c>
      <c r="B16" s="41" t="s">
        <v>38</v>
      </c>
      <c r="C16" s="41" t="s">
        <v>37</v>
      </c>
      <c r="D16" s="41" t="s">
        <v>190</v>
      </c>
      <c r="E16" s="53" t="s">
        <v>612</v>
      </c>
      <c r="F16" s="53" t="s">
        <v>955</v>
      </c>
      <c r="G16" s="20" t="s">
        <v>160</v>
      </c>
      <c r="H16" s="21" t="s">
        <v>315</v>
      </c>
      <c r="I16" s="22">
        <v>60</v>
      </c>
      <c r="J16" s="22">
        <v>34</v>
      </c>
      <c r="K16" s="22">
        <v>36</v>
      </c>
      <c r="L16" s="22">
        <v>44</v>
      </c>
      <c r="M16" s="22">
        <v>49</v>
      </c>
      <c r="N16" s="22">
        <v>45</v>
      </c>
      <c r="O16" s="22">
        <v>55</v>
      </c>
      <c r="P16" s="22">
        <v>73</v>
      </c>
      <c r="Q16" s="22">
        <v>72</v>
      </c>
      <c r="R16" s="22">
        <v>73</v>
      </c>
      <c r="S16" s="22">
        <v>83</v>
      </c>
      <c r="T16" s="22">
        <v>63</v>
      </c>
      <c r="U16" s="23">
        <f t="shared" si="3"/>
        <v>687</v>
      </c>
      <c r="V16" s="23"/>
      <c r="W16" s="98"/>
    </row>
    <row r="17" spans="1:23" s="8" customFormat="1" ht="16.5" customHeight="1">
      <c r="A17" s="54">
        <v>12</v>
      </c>
      <c r="B17" s="41" t="s">
        <v>39</v>
      </c>
      <c r="C17" s="41" t="s">
        <v>37</v>
      </c>
      <c r="D17" s="41" t="s">
        <v>304</v>
      </c>
      <c r="E17" s="53" t="s">
        <v>614</v>
      </c>
      <c r="F17" s="53" t="s">
        <v>956</v>
      </c>
      <c r="G17" s="20" t="s">
        <v>160</v>
      </c>
      <c r="H17" s="21" t="s">
        <v>315</v>
      </c>
      <c r="I17" s="22">
        <v>1287</v>
      </c>
      <c r="J17" s="22">
        <v>1125</v>
      </c>
      <c r="K17" s="22">
        <v>1085</v>
      </c>
      <c r="L17" s="22">
        <v>826</v>
      </c>
      <c r="M17" s="22">
        <v>711</v>
      </c>
      <c r="N17" s="22">
        <v>752</v>
      </c>
      <c r="O17" s="22">
        <v>1124</v>
      </c>
      <c r="P17" s="22">
        <v>1329</v>
      </c>
      <c r="Q17" s="22">
        <v>1258</v>
      </c>
      <c r="R17" s="22">
        <v>1194</v>
      </c>
      <c r="S17" s="22">
        <v>648</v>
      </c>
      <c r="T17" s="22">
        <v>812</v>
      </c>
      <c r="U17" s="23">
        <f t="shared" si="3"/>
        <v>12151</v>
      </c>
      <c r="V17" s="23"/>
      <c r="W17" s="98"/>
    </row>
    <row r="18" spans="1:23" s="8" customFormat="1" ht="16.5" customHeight="1">
      <c r="A18" s="54">
        <v>13</v>
      </c>
      <c r="B18" s="41" t="s">
        <v>40</v>
      </c>
      <c r="C18" s="41" t="s">
        <v>37</v>
      </c>
      <c r="D18" s="41" t="s">
        <v>305</v>
      </c>
      <c r="E18" s="53" t="s">
        <v>615</v>
      </c>
      <c r="F18" s="53" t="s">
        <v>957</v>
      </c>
      <c r="G18" s="20" t="s">
        <v>160</v>
      </c>
      <c r="H18" s="21" t="s">
        <v>315</v>
      </c>
      <c r="I18" s="22">
        <v>150</v>
      </c>
      <c r="J18" s="22">
        <v>156</v>
      </c>
      <c r="K18" s="22">
        <v>148</v>
      </c>
      <c r="L18" s="22">
        <v>136</v>
      </c>
      <c r="M18" s="22">
        <v>115</v>
      </c>
      <c r="N18" s="22">
        <v>115</v>
      </c>
      <c r="O18" s="22">
        <v>135</v>
      </c>
      <c r="P18" s="22">
        <v>176</v>
      </c>
      <c r="Q18" s="22">
        <v>181</v>
      </c>
      <c r="R18" s="22">
        <v>145</v>
      </c>
      <c r="S18" s="22">
        <v>133</v>
      </c>
      <c r="T18" s="22">
        <v>193</v>
      </c>
      <c r="U18" s="23">
        <f t="shared" si="3"/>
        <v>1783</v>
      </c>
      <c r="V18" s="23"/>
      <c r="W18" s="98"/>
    </row>
    <row r="19" spans="1:23" s="8" customFormat="1" ht="16.5" customHeight="1">
      <c r="A19" s="54">
        <v>14</v>
      </c>
      <c r="B19" s="41" t="s">
        <v>41</v>
      </c>
      <c r="C19" s="41" t="s">
        <v>37</v>
      </c>
      <c r="D19" s="41" t="s">
        <v>306</v>
      </c>
      <c r="E19" s="53" t="s">
        <v>619</v>
      </c>
      <c r="F19" s="53" t="s">
        <v>958</v>
      </c>
      <c r="G19" s="20" t="s">
        <v>160</v>
      </c>
      <c r="H19" s="21" t="s">
        <v>315</v>
      </c>
      <c r="I19" s="22">
        <v>55</v>
      </c>
      <c r="J19" s="22">
        <v>56</v>
      </c>
      <c r="K19" s="22">
        <v>36</v>
      </c>
      <c r="L19" s="22">
        <v>36</v>
      </c>
      <c r="M19" s="22">
        <v>33</v>
      </c>
      <c r="N19" s="22">
        <v>46</v>
      </c>
      <c r="O19" s="22">
        <v>61</v>
      </c>
      <c r="P19" s="22">
        <v>68</v>
      </c>
      <c r="Q19" s="22">
        <v>69</v>
      </c>
      <c r="R19" s="22">
        <v>50</v>
      </c>
      <c r="S19" s="22">
        <v>46</v>
      </c>
      <c r="T19" s="22">
        <v>44</v>
      </c>
      <c r="U19" s="23">
        <f t="shared" si="3"/>
        <v>600</v>
      </c>
      <c r="V19" s="23"/>
      <c r="W19" s="98"/>
    </row>
    <row r="20" spans="1:23" s="8" customFormat="1" ht="16.5" customHeight="1">
      <c r="A20" s="54">
        <v>15</v>
      </c>
      <c r="B20" s="41" t="s">
        <v>42</v>
      </c>
      <c r="C20" s="41" t="s">
        <v>37</v>
      </c>
      <c r="D20" s="41" t="s">
        <v>307</v>
      </c>
      <c r="E20" s="56" t="s">
        <v>620</v>
      </c>
      <c r="F20" s="53" t="s">
        <v>959</v>
      </c>
      <c r="G20" s="20" t="s">
        <v>160</v>
      </c>
      <c r="H20" s="21" t="s">
        <v>315</v>
      </c>
      <c r="I20" s="22">
        <v>95</v>
      </c>
      <c r="J20" s="22">
        <v>85</v>
      </c>
      <c r="K20" s="22">
        <v>67</v>
      </c>
      <c r="L20" s="22">
        <v>78</v>
      </c>
      <c r="M20" s="22">
        <v>85</v>
      </c>
      <c r="N20" s="22">
        <v>86</v>
      </c>
      <c r="O20" s="22">
        <v>149</v>
      </c>
      <c r="P20" s="22">
        <v>174</v>
      </c>
      <c r="Q20" s="22">
        <v>151</v>
      </c>
      <c r="R20" s="22">
        <v>123</v>
      </c>
      <c r="S20" s="22">
        <v>95</v>
      </c>
      <c r="T20" s="22">
        <v>110</v>
      </c>
      <c r="U20" s="23">
        <f t="shared" si="3"/>
        <v>1298</v>
      </c>
      <c r="V20" s="23"/>
      <c r="W20" s="98"/>
    </row>
    <row r="21" spans="1:23" s="8" customFormat="1" ht="16.5" customHeight="1">
      <c r="A21" s="54">
        <v>16</v>
      </c>
      <c r="B21" s="41" t="s">
        <v>43</v>
      </c>
      <c r="C21" s="41" t="s">
        <v>37</v>
      </c>
      <c r="D21" s="41" t="s">
        <v>308</v>
      </c>
      <c r="E21" s="56" t="s">
        <v>621</v>
      </c>
      <c r="F21" s="53" t="s">
        <v>960</v>
      </c>
      <c r="G21" s="20" t="s">
        <v>160</v>
      </c>
      <c r="H21" s="21" t="s">
        <v>315</v>
      </c>
      <c r="I21" s="22">
        <v>39</v>
      </c>
      <c r="J21" s="22">
        <v>68</v>
      </c>
      <c r="K21" s="22">
        <v>24</v>
      </c>
      <c r="L21" s="22">
        <v>43</v>
      </c>
      <c r="M21" s="22">
        <v>50</v>
      </c>
      <c r="N21" s="22">
        <v>41</v>
      </c>
      <c r="O21" s="22">
        <v>84</v>
      </c>
      <c r="P21" s="22">
        <v>83</v>
      </c>
      <c r="Q21" s="22">
        <v>80</v>
      </c>
      <c r="R21" s="22">
        <v>42</v>
      </c>
      <c r="S21" s="22">
        <v>46</v>
      </c>
      <c r="T21" s="22">
        <v>50</v>
      </c>
      <c r="U21" s="23">
        <f t="shared" si="3"/>
        <v>650</v>
      </c>
      <c r="V21" s="23"/>
      <c r="W21" s="98"/>
    </row>
    <row r="22" spans="1:23" s="8" customFormat="1" ht="16.5" customHeight="1">
      <c r="A22" s="54">
        <v>17</v>
      </c>
      <c r="B22" s="41" t="s">
        <v>44</v>
      </c>
      <c r="C22" s="41" t="s">
        <v>37</v>
      </c>
      <c r="D22" s="41" t="s">
        <v>309</v>
      </c>
      <c r="E22" s="56" t="s">
        <v>622</v>
      </c>
      <c r="F22" s="53" t="s">
        <v>961</v>
      </c>
      <c r="G22" s="20" t="s">
        <v>160</v>
      </c>
      <c r="H22" s="21" t="s">
        <v>315</v>
      </c>
      <c r="I22" s="22">
        <v>22</v>
      </c>
      <c r="J22" s="22">
        <v>31</v>
      </c>
      <c r="K22" s="22">
        <v>20</v>
      </c>
      <c r="L22" s="22">
        <v>22</v>
      </c>
      <c r="M22" s="22">
        <v>25</v>
      </c>
      <c r="N22" s="22">
        <v>33</v>
      </c>
      <c r="O22" s="22">
        <v>41</v>
      </c>
      <c r="P22" s="22">
        <v>45</v>
      </c>
      <c r="Q22" s="22">
        <v>54</v>
      </c>
      <c r="R22" s="22">
        <v>26</v>
      </c>
      <c r="S22" s="22">
        <v>25</v>
      </c>
      <c r="T22" s="22">
        <v>15</v>
      </c>
      <c r="U22" s="23">
        <f t="shared" si="3"/>
        <v>359</v>
      </c>
      <c r="V22" s="23"/>
      <c r="W22" s="98"/>
    </row>
    <row r="23" spans="1:23" s="8" customFormat="1" ht="16.5" customHeight="1">
      <c r="A23" s="54">
        <v>18</v>
      </c>
      <c r="B23" s="41" t="s">
        <v>46</v>
      </c>
      <c r="C23" s="41" t="s">
        <v>37</v>
      </c>
      <c r="D23" s="41" t="s">
        <v>310</v>
      </c>
      <c r="E23" s="53" t="s">
        <v>611</v>
      </c>
      <c r="F23" s="53" t="s">
        <v>962</v>
      </c>
      <c r="G23" s="20" t="s">
        <v>160</v>
      </c>
      <c r="H23" s="21" t="s">
        <v>315</v>
      </c>
      <c r="I23" s="22">
        <v>33</v>
      </c>
      <c r="J23" s="22">
        <v>40</v>
      </c>
      <c r="K23" s="22">
        <v>41</v>
      </c>
      <c r="L23" s="22">
        <v>48</v>
      </c>
      <c r="M23" s="22">
        <v>43</v>
      </c>
      <c r="N23" s="22">
        <v>39</v>
      </c>
      <c r="O23" s="22">
        <v>45</v>
      </c>
      <c r="P23" s="22">
        <v>50</v>
      </c>
      <c r="Q23" s="22">
        <v>71</v>
      </c>
      <c r="R23" s="22">
        <v>50</v>
      </c>
      <c r="S23" s="22">
        <v>52</v>
      </c>
      <c r="T23" s="22">
        <v>34</v>
      </c>
      <c r="U23" s="23">
        <f t="shared" si="3"/>
        <v>546</v>
      </c>
      <c r="V23" s="23"/>
      <c r="W23" s="98"/>
    </row>
    <row r="24" spans="1:23" s="8" customFormat="1" ht="16.5" customHeight="1">
      <c r="A24" s="54">
        <v>19</v>
      </c>
      <c r="B24" s="41" t="s">
        <v>47</v>
      </c>
      <c r="C24" s="41" t="s">
        <v>37</v>
      </c>
      <c r="D24" s="41" t="s">
        <v>312</v>
      </c>
      <c r="E24" s="53" t="s">
        <v>616</v>
      </c>
      <c r="F24" s="53" t="s">
        <v>963</v>
      </c>
      <c r="G24" s="20" t="s">
        <v>160</v>
      </c>
      <c r="H24" s="21" t="s">
        <v>315</v>
      </c>
      <c r="I24" s="22">
        <v>5</v>
      </c>
      <c r="J24" s="22">
        <v>12</v>
      </c>
      <c r="K24" s="22">
        <v>10</v>
      </c>
      <c r="L24" s="22">
        <v>7</v>
      </c>
      <c r="M24" s="22">
        <v>8</v>
      </c>
      <c r="N24" s="22">
        <v>4</v>
      </c>
      <c r="O24" s="22">
        <v>4</v>
      </c>
      <c r="P24" s="22">
        <v>20</v>
      </c>
      <c r="Q24" s="22">
        <v>5</v>
      </c>
      <c r="R24" s="22">
        <v>2</v>
      </c>
      <c r="S24" s="22">
        <v>16</v>
      </c>
      <c r="T24" s="22">
        <v>16</v>
      </c>
      <c r="U24" s="23">
        <f t="shared" si="3"/>
        <v>109</v>
      </c>
      <c r="V24" s="23"/>
      <c r="W24" s="98"/>
    </row>
    <row r="25" spans="1:23" s="8" customFormat="1" ht="16.5" customHeight="1">
      <c r="A25" s="54">
        <v>20</v>
      </c>
      <c r="B25" s="41" t="s">
        <v>48</v>
      </c>
      <c r="C25" s="41" t="s">
        <v>37</v>
      </c>
      <c r="D25" s="41" t="s">
        <v>191</v>
      </c>
      <c r="E25" s="53" t="s">
        <v>617</v>
      </c>
      <c r="F25" s="53" t="s">
        <v>964</v>
      </c>
      <c r="G25" s="20" t="s">
        <v>160</v>
      </c>
      <c r="H25" s="21" t="s">
        <v>315</v>
      </c>
      <c r="I25" s="22">
        <v>177</v>
      </c>
      <c r="J25" s="22">
        <v>167</v>
      </c>
      <c r="K25" s="22">
        <v>137</v>
      </c>
      <c r="L25" s="22">
        <v>97</v>
      </c>
      <c r="M25" s="22">
        <v>78</v>
      </c>
      <c r="N25" s="22">
        <v>66</v>
      </c>
      <c r="O25" s="22">
        <v>108</v>
      </c>
      <c r="P25" s="22">
        <v>155</v>
      </c>
      <c r="Q25" s="22">
        <v>129</v>
      </c>
      <c r="R25" s="22">
        <v>113</v>
      </c>
      <c r="S25" s="22">
        <v>77</v>
      </c>
      <c r="T25" s="22">
        <v>108</v>
      </c>
      <c r="U25" s="23">
        <f t="shared" si="3"/>
        <v>1412</v>
      </c>
      <c r="V25" s="23"/>
      <c r="W25" s="98"/>
    </row>
    <row r="26" spans="1:23" s="8" customFormat="1" ht="16.5" customHeight="1">
      <c r="A26" s="54">
        <v>21</v>
      </c>
      <c r="B26" s="41" t="s">
        <v>49</v>
      </c>
      <c r="C26" s="41" t="s">
        <v>37</v>
      </c>
      <c r="D26" s="41" t="s">
        <v>313</v>
      </c>
      <c r="E26" s="53" t="s">
        <v>618</v>
      </c>
      <c r="F26" s="53" t="s">
        <v>965</v>
      </c>
      <c r="G26" s="20" t="s">
        <v>160</v>
      </c>
      <c r="H26" s="21" t="s">
        <v>315</v>
      </c>
      <c r="I26" s="22">
        <v>138</v>
      </c>
      <c r="J26" s="22">
        <v>128</v>
      </c>
      <c r="K26" s="22">
        <v>85</v>
      </c>
      <c r="L26" s="22">
        <v>92</v>
      </c>
      <c r="M26" s="22">
        <v>81</v>
      </c>
      <c r="N26" s="22">
        <v>100</v>
      </c>
      <c r="O26" s="22">
        <v>197</v>
      </c>
      <c r="P26" s="22">
        <v>230</v>
      </c>
      <c r="Q26" s="22">
        <v>209</v>
      </c>
      <c r="R26" s="22">
        <v>125</v>
      </c>
      <c r="S26" s="22">
        <v>148</v>
      </c>
      <c r="T26" s="22">
        <v>176</v>
      </c>
      <c r="U26" s="23">
        <f t="shared" si="3"/>
        <v>1709</v>
      </c>
      <c r="V26" s="23"/>
      <c r="W26" s="98"/>
    </row>
    <row r="27" spans="1:23" s="8" customFormat="1" ht="16.5" customHeight="1">
      <c r="A27" s="54">
        <v>22</v>
      </c>
      <c r="B27" s="41" t="s">
        <v>45</v>
      </c>
      <c r="C27" s="41" t="s">
        <v>37</v>
      </c>
      <c r="D27" s="41" t="s">
        <v>473</v>
      </c>
      <c r="E27" s="53" t="s">
        <v>623</v>
      </c>
      <c r="F27" s="53" t="s">
        <v>966</v>
      </c>
      <c r="G27" s="20" t="s">
        <v>160</v>
      </c>
      <c r="H27" s="21" t="s">
        <v>315</v>
      </c>
      <c r="I27" s="22">
        <v>281</v>
      </c>
      <c r="J27" s="22">
        <v>319</v>
      </c>
      <c r="K27" s="22">
        <v>201</v>
      </c>
      <c r="L27" s="22">
        <v>240</v>
      </c>
      <c r="M27" s="22">
        <v>229</v>
      </c>
      <c r="N27" s="22">
        <v>201</v>
      </c>
      <c r="O27" s="22">
        <v>280</v>
      </c>
      <c r="P27" s="22">
        <v>266</v>
      </c>
      <c r="Q27" s="22">
        <v>215</v>
      </c>
      <c r="R27" s="22">
        <v>200</v>
      </c>
      <c r="S27" s="22">
        <v>232</v>
      </c>
      <c r="T27" s="22">
        <v>294</v>
      </c>
      <c r="U27" s="23">
        <f t="shared" si="3"/>
        <v>2958</v>
      </c>
      <c r="V27" s="23"/>
      <c r="W27" s="98"/>
    </row>
    <row r="28" spans="1:23" s="8" customFormat="1" ht="16.5" customHeight="1">
      <c r="A28" s="54">
        <v>23</v>
      </c>
      <c r="B28" s="41" t="s">
        <v>500</v>
      </c>
      <c r="C28" s="41" t="s">
        <v>37</v>
      </c>
      <c r="D28" s="41" t="s">
        <v>501</v>
      </c>
      <c r="E28" s="53" t="s">
        <v>610</v>
      </c>
      <c r="F28" s="53" t="s">
        <v>967</v>
      </c>
      <c r="G28" s="20" t="s">
        <v>160</v>
      </c>
      <c r="H28" s="21" t="s">
        <v>315</v>
      </c>
      <c r="I28" s="22">
        <v>130</v>
      </c>
      <c r="J28" s="22">
        <v>123</v>
      </c>
      <c r="K28" s="22">
        <v>230</v>
      </c>
      <c r="L28" s="22">
        <v>87</v>
      </c>
      <c r="M28" s="22">
        <v>52</v>
      </c>
      <c r="N28" s="22">
        <v>61</v>
      </c>
      <c r="O28" s="22">
        <v>67</v>
      </c>
      <c r="P28" s="22">
        <v>105</v>
      </c>
      <c r="Q28" s="22">
        <v>104</v>
      </c>
      <c r="R28" s="22">
        <v>122</v>
      </c>
      <c r="S28" s="22">
        <v>57</v>
      </c>
      <c r="T28" s="22">
        <v>77</v>
      </c>
      <c r="U28" s="23">
        <f t="shared" si="3"/>
        <v>1215</v>
      </c>
      <c r="V28" s="23"/>
      <c r="W28" s="98"/>
    </row>
    <row r="29" spans="1:23" s="8" customFormat="1" ht="16.5" customHeight="1">
      <c r="A29" s="54">
        <v>24</v>
      </c>
      <c r="B29" s="41" t="s">
        <v>50</v>
      </c>
      <c r="C29" s="41" t="s">
        <v>37</v>
      </c>
      <c r="D29" s="41" t="s">
        <v>192</v>
      </c>
      <c r="E29" s="53" t="s">
        <v>796</v>
      </c>
      <c r="F29" s="53" t="s">
        <v>873</v>
      </c>
      <c r="G29" s="20" t="s">
        <v>160</v>
      </c>
      <c r="H29" s="21" t="s">
        <v>315</v>
      </c>
      <c r="I29" s="22">
        <v>351</v>
      </c>
      <c r="J29" s="22">
        <v>326</v>
      </c>
      <c r="K29" s="22">
        <v>341</v>
      </c>
      <c r="L29" s="22">
        <v>318</v>
      </c>
      <c r="M29" s="22">
        <v>250</v>
      </c>
      <c r="N29" s="22">
        <v>197</v>
      </c>
      <c r="O29" s="22">
        <v>254</v>
      </c>
      <c r="P29" s="22">
        <v>345</v>
      </c>
      <c r="Q29" s="22">
        <v>440</v>
      </c>
      <c r="R29" s="22">
        <v>324</v>
      </c>
      <c r="S29" s="22">
        <v>218</v>
      </c>
      <c r="T29" s="22">
        <v>303</v>
      </c>
      <c r="U29" s="23">
        <f t="shared" si="3"/>
        <v>3667</v>
      </c>
      <c r="V29" s="23"/>
      <c r="W29" s="98"/>
    </row>
    <row r="30" spans="1:23" s="8" customFormat="1" ht="15.75" customHeight="1">
      <c r="A30" s="54">
        <v>25</v>
      </c>
      <c r="B30" s="41" t="s">
        <v>515</v>
      </c>
      <c r="C30" s="41" t="s">
        <v>466</v>
      </c>
      <c r="D30" s="41" t="s">
        <v>833</v>
      </c>
      <c r="E30" s="55" t="s">
        <v>1041</v>
      </c>
      <c r="F30" s="55" t="s">
        <v>1042</v>
      </c>
      <c r="G30" s="16" t="s">
        <v>160</v>
      </c>
      <c r="H30" s="21" t="s">
        <v>315</v>
      </c>
      <c r="I30" s="22">
        <v>832</v>
      </c>
      <c r="J30" s="22">
        <v>915</v>
      </c>
      <c r="K30" s="22">
        <v>867</v>
      </c>
      <c r="L30" s="22">
        <v>131</v>
      </c>
      <c r="M30" s="22">
        <v>485</v>
      </c>
      <c r="N30" s="22">
        <v>379</v>
      </c>
      <c r="O30" s="22">
        <v>564</v>
      </c>
      <c r="P30" s="22">
        <v>666</v>
      </c>
      <c r="Q30" s="22">
        <v>737</v>
      </c>
      <c r="R30" s="22">
        <v>543</v>
      </c>
      <c r="S30" s="22">
        <v>479</v>
      </c>
      <c r="T30" s="22">
        <v>681</v>
      </c>
      <c r="U30" s="23">
        <f t="shared" ref="U30:U31" si="4">SUM(I30:T30)</f>
        <v>7279</v>
      </c>
      <c r="V30" s="23"/>
      <c r="W30" s="98"/>
    </row>
    <row r="31" spans="1:23" s="8" customFormat="1" ht="15.75" customHeight="1">
      <c r="A31" s="54">
        <v>26</v>
      </c>
      <c r="B31" s="41" t="s">
        <v>516</v>
      </c>
      <c r="C31" s="42" t="s">
        <v>466</v>
      </c>
      <c r="D31" s="42" t="s">
        <v>836</v>
      </c>
      <c r="E31" s="55" t="s">
        <v>1043</v>
      </c>
      <c r="F31" s="55" t="s">
        <v>1044</v>
      </c>
      <c r="G31" s="16" t="s">
        <v>160</v>
      </c>
      <c r="H31" s="21" t="s">
        <v>315</v>
      </c>
      <c r="I31" s="17">
        <v>842</v>
      </c>
      <c r="J31" s="17">
        <v>803</v>
      </c>
      <c r="K31" s="17">
        <v>742</v>
      </c>
      <c r="L31" s="17">
        <v>251</v>
      </c>
      <c r="M31" s="17">
        <v>524</v>
      </c>
      <c r="N31" s="17">
        <v>450</v>
      </c>
      <c r="O31" s="17">
        <v>646</v>
      </c>
      <c r="P31" s="17">
        <v>738</v>
      </c>
      <c r="Q31" s="17">
        <v>670</v>
      </c>
      <c r="R31" s="17">
        <v>481</v>
      </c>
      <c r="S31" s="17">
        <v>561</v>
      </c>
      <c r="T31" s="17">
        <v>694</v>
      </c>
      <c r="U31" s="23">
        <f t="shared" si="4"/>
        <v>7402</v>
      </c>
      <c r="V31" s="23"/>
      <c r="W31" s="98"/>
    </row>
    <row r="32" spans="1:23" s="8" customFormat="1" ht="16.5" customHeight="1">
      <c r="A32" s="54">
        <v>27</v>
      </c>
      <c r="B32" s="41" t="s">
        <v>56</v>
      </c>
      <c r="C32" s="41" t="s">
        <v>466</v>
      </c>
      <c r="D32" s="41" t="s">
        <v>193</v>
      </c>
      <c r="E32" s="53" t="s">
        <v>800</v>
      </c>
      <c r="F32" s="53" t="s">
        <v>1040</v>
      </c>
      <c r="G32" s="20" t="s">
        <v>160</v>
      </c>
      <c r="H32" s="21" t="s">
        <v>315</v>
      </c>
      <c r="I32" s="22">
        <v>236</v>
      </c>
      <c r="J32" s="22">
        <v>137</v>
      </c>
      <c r="K32" s="22">
        <v>132</v>
      </c>
      <c r="L32" s="22">
        <v>246</v>
      </c>
      <c r="M32" s="22">
        <v>180</v>
      </c>
      <c r="N32" s="22">
        <v>157</v>
      </c>
      <c r="O32" s="22">
        <v>227</v>
      </c>
      <c r="P32" s="22">
        <v>236</v>
      </c>
      <c r="Q32" s="22">
        <v>328</v>
      </c>
      <c r="R32" s="22">
        <v>203</v>
      </c>
      <c r="S32" s="22">
        <v>158</v>
      </c>
      <c r="T32" s="22">
        <v>146</v>
      </c>
      <c r="U32" s="23">
        <f t="shared" si="3"/>
        <v>2386</v>
      </c>
      <c r="V32" s="23"/>
      <c r="W32" s="98"/>
    </row>
    <row r="33" spans="1:23" s="8" customFormat="1" ht="16.5" customHeight="1">
      <c r="A33" s="54">
        <v>28</v>
      </c>
      <c r="B33" s="41" t="s">
        <v>57</v>
      </c>
      <c r="C33" s="41" t="s">
        <v>467</v>
      </c>
      <c r="D33" s="41" t="s">
        <v>194</v>
      </c>
      <c r="E33" s="53" t="s">
        <v>542</v>
      </c>
      <c r="F33" s="53" t="s">
        <v>874</v>
      </c>
      <c r="G33" s="20" t="s">
        <v>160</v>
      </c>
      <c r="H33" s="21" t="s">
        <v>315</v>
      </c>
      <c r="I33" s="22">
        <v>481</v>
      </c>
      <c r="J33" s="22">
        <v>387</v>
      </c>
      <c r="K33" s="22">
        <v>374</v>
      </c>
      <c r="L33" s="22">
        <v>418</v>
      </c>
      <c r="M33" s="22">
        <v>456</v>
      </c>
      <c r="N33" s="22">
        <v>411</v>
      </c>
      <c r="O33" s="22">
        <v>452</v>
      </c>
      <c r="P33" s="22">
        <v>499</v>
      </c>
      <c r="Q33" s="22">
        <v>595</v>
      </c>
      <c r="R33" s="22">
        <v>487</v>
      </c>
      <c r="S33" s="22">
        <v>472</v>
      </c>
      <c r="T33" s="22">
        <v>390</v>
      </c>
      <c r="U33" s="23">
        <f t="shared" si="3"/>
        <v>5422</v>
      </c>
      <c r="V33" s="23"/>
      <c r="W33" s="98"/>
    </row>
    <row r="34" spans="1:23" s="8" customFormat="1" ht="16.5" customHeight="1">
      <c r="A34" s="54">
        <v>29</v>
      </c>
      <c r="B34" s="41" t="s">
        <v>58</v>
      </c>
      <c r="C34" s="41" t="s">
        <v>467</v>
      </c>
      <c r="D34" s="41" t="s">
        <v>195</v>
      </c>
      <c r="E34" s="53" t="s">
        <v>546</v>
      </c>
      <c r="F34" s="53" t="s">
        <v>875</v>
      </c>
      <c r="G34" s="20" t="s">
        <v>160</v>
      </c>
      <c r="H34" s="21" t="s">
        <v>315</v>
      </c>
      <c r="I34" s="22">
        <v>811</v>
      </c>
      <c r="J34" s="22">
        <v>771</v>
      </c>
      <c r="K34" s="22">
        <v>673</v>
      </c>
      <c r="L34" s="22">
        <v>736</v>
      </c>
      <c r="M34" s="22">
        <v>694</v>
      </c>
      <c r="N34" s="22">
        <v>718</v>
      </c>
      <c r="O34" s="22">
        <v>782</v>
      </c>
      <c r="P34" s="22">
        <v>943</v>
      </c>
      <c r="Q34" s="22">
        <v>825</v>
      </c>
      <c r="R34" s="22">
        <v>780</v>
      </c>
      <c r="S34" s="22">
        <v>771</v>
      </c>
      <c r="T34" s="22">
        <v>628</v>
      </c>
      <c r="U34" s="23">
        <f t="shared" si="3"/>
        <v>9132</v>
      </c>
      <c r="V34" s="23"/>
      <c r="W34" s="98"/>
    </row>
    <row r="35" spans="1:23" s="8" customFormat="1" ht="16.5" customHeight="1">
      <c r="A35" s="54">
        <v>30</v>
      </c>
      <c r="B35" s="41" t="s">
        <v>358</v>
      </c>
      <c r="C35" s="41" t="s">
        <v>467</v>
      </c>
      <c r="D35" s="41" t="s">
        <v>359</v>
      </c>
      <c r="E35" s="53" t="s">
        <v>547</v>
      </c>
      <c r="F35" s="53" t="s">
        <v>876</v>
      </c>
      <c r="G35" s="20" t="s">
        <v>160</v>
      </c>
      <c r="H35" s="21" t="s">
        <v>315</v>
      </c>
      <c r="I35" s="22">
        <v>464</v>
      </c>
      <c r="J35" s="22">
        <v>430</v>
      </c>
      <c r="K35" s="22">
        <v>392</v>
      </c>
      <c r="L35" s="22">
        <v>430</v>
      </c>
      <c r="M35" s="22">
        <v>429</v>
      </c>
      <c r="N35" s="22">
        <v>394</v>
      </c>
      <c r="O35" s="22">
        <v>510</v>
      </c>
      <c r="P35" s="22">
        <v>576</v>
      </c>
      <c r="Q35" s="22">
        <v>518</v>
      </c>
      <c r="R35" s="22">
        <v>418</v>
      </c>
      <c r="S35" s="22">
        <v>428</v>
      </c>
      <c r="T35" s="22">
        <v>385</v>
      </c>
      <c r="U35" s="23">
        <f t="shared" si="3"/>
        <v>5374</v>
      </c>
      <c r="V35" s="23"/>
      <c r="W35" s="98"/>
    </row>
    <row r="36" spans="1:23" s="8" customFormat="1" ht="16.5" customHeight="1">
      <c r="A36" s="54">
        <v>31</v>
      </c>
      <c r="B36" s="41" t="s">
        <v>360</v>
      </c>
      <c r="C36" s="41" t="s">
        <v>467</v>
      </c>
      <c r="D36" s="41" t="s">
        <v>361</v>
      </c>
      <c r="E36" s="53" t="s">
        <v>544</v>
      </c>
      <c r="F36" s="53" t="s">
        <v>877</v>
      </c>
      <c r="G36" s="20" t="s">
        <v>160</v>
      </c>
      <c r="H36" s="21" t="s">
        <v>315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1</v>
      </c>
      <c r="P36" s="22">
        <v>3</v>
      </c>
      <c r="Q36" s="22">
        <v>3</v>
      </c>
      <c r="R36" s="22">
        <v>1</v>
      </c>
      <c r="S36" s="22">
        <v>0</v>
      </c>
      <c r="T36" s="22">
        <v>0</v>
      </c>
      <c r="U36" s="23">
        <f t="shared" si="3"/>
        <v>8</v>
      </c>
      <c r="V36" s="23"/>
      <c r="W36" s="98"/>
    </row>
    <row r="37" spans="1:23" s="8" customFormat="1" ht="16.5" customHeight="1">
      <c r="A37" s="54">
        <v>32</v>
      </c>
      <c r="B37" s="41" t="s">
        <v>362</v>
      </c>
      <c r="C37" s="41" t="s">
        <v>467</v>
      </c>
      <c r="D37" s="41" t="s">
        <v>363</v>
      </c>
      <c r="E37" s="53" t="s">
        <v>545</v>
      </c>
      <c r="F37" s="53" t="s">
        <v>878</v>
      </c>
      <c r="G37" s="20" t="s">
        <v>160</v>
      </c>
      <c r="H37" s="21" t="s">
        <v>315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1</v>
      </c>
      <c r="O37" s="22">
        <v>2</v>
      </c>
      <c r="P37" s="22">
        <v>8</v>
      </c>
      <c r="Q37" s="22">
        <v>8</v>
      </c>
      <c r="R37" s="22">
        <v>4</v>
      </c>
      <c r="S37" s="22">
        <v>1</v>
      </c>
      <c r="T37" s="22">
        <v>0</v>
      </c>
      <c r="U37" s="23">
        <f t="shared" si="3"/>
        <v>24</v>
      </c>
      <c r="V37" s="23"/>
      <c r="W37" s="98"/>
    </row>
    <row r="38" spans="1:23" s="8" customFormat="1" ht="16.5" customHeight="1">
      <c r="A38" s="54">
        <v>33</v>
      </c>
      <c r="B38" s="41" t="s">
        <v>364</v>
      </c>
      <c r="C38" s="41" t="s">
        <v>467</v>
      </c>
      <c r="D38" s="41" t="s">
        <v>365</v>
      </c>
      <c r="E38" s="53" t="s">
        <v>543</v>
      </c>
      <c r="F38" s="53" t="s">
        <v>879</v>
      </c>
      <c r="G38" s="20" t="s">
        <v>160</v>
      </c>
      <c r="H38" s="21" t="s">
        <v>315</v>
      </c>
      <c r="I38" s="22">
        <v>12</v>
      </c>
      <c r="J38" s="22">
        <v>12</v>
      </c>
      <c r="K38" s="22">
        <v>7</v>
      </c>
      <c r="L38" s="22">
        <v>0</v>
      </c>
      <c r="M38" s="22">
        <v>0</v>
      </c>
      <c r="N38" s="22">
        <v>1</v>
      </c>
      <c r="O38" s="22">
        <v>2</v>
      </c>
      <c r="P38" s="22">
        <v>4</v>
      </c>
      <c r="Q38" s="22">
        <v>4</v>
      </c>
      <c r="R38" s="22">
        <v>2</v>
      </c>
      <c r="S38" s="22">
        <v>1</v>
      </c>
      <c r="T38" s="22">
        <v>1</v>
      </c>
      <c r="U38" s="23">
        <f t="shared" si="3"/>
        <v>46</v>
      </c>
      <c r="V38" s="23"/>
      <c r="W38" s="98"/>
    </row>
    <row r="39" spans="1:23" s="8" customFormat="1" ht="16.5" customHeight="1">
      <c r="A39" s="54">
        <v>34</v>
      </c>
      <c r="B39" s="41" t="s">
        <v>316</v>
      </c>
      <c r="C39" s="41" t="s">
        <v>61</v>
      </c>
      <c r="D39" s="36" t="s">
        <v>342</v>
      </c>
      <c r="E39" s="53" t="s">
        <v>760</v>
      </c>
      <c r="F39" s="53" t="s">
        <v>1047</v>
      </c>
      <c r="G39" s="20" t="s">
        <v>160</v>
      </c>
      <c r="H39" s="21" t="s">
        <v>315</v>
      </c>
      <c r="I39" s="25">
        <v>2338</v>
      </c>
      <c r="J39" s="25">
        <v>1935</v>
      </c>
      <c r="K39" s="25">
        <v>1744</v>
      </c>
      <c r="L39" s="25">
        <v>2089</v>
      </c>
      <c r="M39" s="25">
        <v>2011</v>
      </c>
      <c r="N39" s="25">
        <v>1682</v>
      </c>
      <c r="O39" s="25">
        <v>1961</v>
      </c>
      <c r="P39" s="25">
        <v>2142</v>
      </c>
      <c r="Q39" s="25">
        <v>2067</v>
      </c>
      <c r="R39" s="25">
        <v>1884</v>
      </c>
      <c r="S39" s="25">
        <v>1125</v>
      </c>
      <c r="T39" s="25">
        <v>1134</v>
      </c>
      <c r="U39" s="23">
        <f t="shared" si="3"/>
        <v>22112</v>
      </c>
      <c r="V39" s="23"/>
      <c r="W39" s="98"/>
    </row>
    <row r="40" spans="1:23" s="8" customFormat="1" ht="16.5" customHeight="1">
      <c r="A40" s="54">
        <v>35</v>
      </c>
      <c r="B40" s="41" t="s">
        <v>477</v>
      </c>
      <c r="C40" s="41" t="s">
        <v>61</v>
      </c>
      <c r="D40" s="36" t="s">
        <v>342</v>
      </c>
      <c r="E40" s="55" t="s">
        <v>771</v>
      </c>
      <c r="F40" s="55" t="s">
        <v>1048</v>
      </c>
      <c r="G40" s="20" t="s">
        <v>160</v>
      </c>
      <c r="H40" s="21" t="s">
        <v>315</v>
      </c>
      <c r="I40" s="25">
        <v>259</v>
      </c>
      <c r="J40" s="25">
        <v>208</v>
      </c>
      <c r="K40" s="25">
        <v>175</v>
      </c>
      <c r="L40" s="25">
        <v>206</v>
      </c>
      <c r="M40" s="25">
        <v>165</v>
      </c>
      <c r="N40" s="25">
        <v>153</v>
      </c>
      <c r="O40" s="25">
        <v>164</v>
      </c>
      <c r="P40" s="25">
        <v>171</v>
      </c>
      <c r="Q40" s="25">
        <v>182</v>
      </c>
      <c r="R40" s="25">
        <v>196</v>
      </c>
      <c r="S40" s="25">
        <v>236</v>
      </c>
      <c r="T40" s="25">
        <v>222</v>
      </c>
      <c r="U40" s="23">
        <f t="shared" si="3"/>
        <v>2337</v>
      </c>
      <c r="V40" s="23"/>
      <c r="W40" s="98"/>
    </row>
    <row r="41" spans="1:23" s="8" customFormat="1" ht="16.5" customHeight="1">
      <c r="A41" s="54">
        <v>36</v>
      </c>
      <c r="B41" s="41" t="s">
        <v>62</v>
      </c>
      <c r="C41" s="41" t="s">
        <v>61</v>
      </c>
      <c r="D41" s="41" t="s">
        <v>337</v>
      </c>
      <c r="E41" s="55" t="s">
        <v>772</v>
      </c>
      <c r="F41" s="55" t="s">
        <v>1049</v>
      </c>
      <c r="G41" s="20" t="s">
        <v>160</v>
      </c>
      <c r="H41" s="21" t="s">
        <v>315</v>
      </c>
      <c r="I41" s="25">
        <v>191</v>
      </c>
      <c r="J41" s="25">
        <v>149</v>
      </c>
      <c r="K41" s="25">
        <v>135</v>
      </c>
      <c r="L41" s="25">
        <v>148</v>
      </c>
      <c r="M41" s="25">
        <v>141</v>
      </c>
      <c r="N41" s="25">
        <v>114</v>
      </c>
      <c r="O41" s="25">
        <v>137</v>
      </c>
      <c r="P41" s="25">
        <v>132</v>
      </c>
      <c r="Q41" s="25">
        <v>143</v>
      </c>
      <c r="R41" s="25">
        <v>159</v>
      </c>
      <c r="S41" s="25">
        <v>164</v>
      </c>
      <c r="T41" s="25">
        <v>164</v>
      </c>
      <c r="U41" s="23">
        <f t="shared" si="3"/>
        <v>1777</v>
      </c>
      <c r="V41" s="23"/>
      <c r="W41" s="98"/>
    </row>
    <row r="42" spans="1:23" s="8" customFormat="1" ht="16.5" customHeight="1">
      <c r="A42" s="54">
        <v>37</v>
      </c>
      <c r="B42" s="41" t="s">
        <v>63</v>
      </c>
      <c r="C42" s="41" t="s">
        <v>61</v>
      </c>
      <c r="D42" s="41" t="s">
        <v>338</v>
      </c>
      <c r="E42" s="53" t="s">
        <v>767</v>
      </c>
      <c r="F42" s="53" t="s">
        <v>1050</v>
      </c>
      <c r="G42" s="20" t="s">
        <v>160</v>
      </c>
      <c r="H42" s="21" t="s">
        <v>315</v>
      </c>
      <c r="I42" s="25">
        <v>649</v>
      </c>
      <c r="J42" s="25">
        <v>472</v>
      </c>
      <c r="K42" s="25">
        <v>430</v>
      </c>
      <c r="L42" s="25">
        <v>406</v>
      </c>
      <c r="M42" s="25">
        <v>338</v>
      </c>
      <c r="N42" s="25">
        <v>296</v>
      </c>
      <c r="O42" s="25">
        <v>356</v>
      </c>
      <c r="P42" s="25">
        <v>386</v>
      </c>
      <c r="Q42" s="25">
        <v>422</v>
      </c>
      <c r="R42" s="25">
        <v>416</v>
      </c>
      <c r="S42" s="25">
        <v>368</v>
      </c>
      <c r="T42" s="25">
        <v>427</v>
      </c>
      <c r="U42" s="23">
        <f t="shared" si="3"/>
        <v>4966</v>
      </c>
      <c r="V42" s="23"/>
      <c r="W42" s="98"/>
    </row>
    <row r="43" spans="1:23" s="8" customFormat="1" ht="16.5" customHeight="1">
      <c r="A43" s="54">
        <v>38</v>
      </c>
      <c r="B43" s="41" t="s">
        <v>339</v>
      </c>
      <c r="C43" s="41" t="s">
        <v>61</v>
      </c>
      <c r="D43" s="41" t="s">
        <v>196</v>
      </c>
      <c r="E43" s="53" t="s">
        <v>777</v>
      </c>
      <c r="F43" s="53" t="s">
        <v>1051</v>
      </c>
      <c r="G43" s="20" t="s">
        <v>160</v>
      </c>
      <c r="H43" s="21" t="s">
        <v>315</v>
      </c>
      <c r="I43" s="25">
        <v>977</v>
      </c>
      <c r="J43" s="25">
        <v>1060</v>
      </c>
      <c r="K43" s="25">
        <v>524</v>
      </c>
      <c r="L43" s="25">
        <v>567</v>
      </c>
      <c r="M43" s="25">
        <v>437</v>
      </c>
      <c r="N43" s="25">
        <v>384</v>
      </c>
      <c r="O43" s="25">
        <v>689</v>
      </c>
      <c r="P43" s="25">
        <v>772</v>
      </c>
      <c r="Q43" s="25">
        <v>637</v>
      </c>
      <c r="R43" s="25">
        <v>414</v>
      </c>
      <c r="S43" s="25">
        <v>607</v>
      </c>
      <c r="T43" s="25">
        <v>754</v>
      </c>
      <c r="U43" s="23">
        <f t="shared" si="3"/>
        <v>7822</v>
      </c>
      <c r="V43" s="23"/>
      <c r="W43" s="98"/>
    </row>
    <row r="44" spans="1:23" s="8" customFormat="1" ht="16.5" customHeight="1">
      <c r="A44" s="54">
        <v>39</v>
      </c>
      <c r="B44" s="41" t="s">
        <v>76</v>
      </c>
      <c r="C44" s="41" t="s">
        <v>61</v>
      </c>
      <c r="D44" s="41" t="s">
        <v>343</v>
      </c>
      <c r="E44" s="53" t="s">
        <v>776</v>
      </c>
      <c r="F44" s="53" t="s">
        <v>1052</v>
      </c>
      <c r="G44" s="20" t="s">
        <v>160</v>
      </c>
      <c r="H44" s="21" t="s">
        <v>315</v>
      </c>
      <c r="I44" s="25">
        <v>262</v>
      </c>
      <c r="J44" s="25">
        <v>258</v>
      </c>
      <c r="K44" s="25">
        <v>199</v>
      </c>
      <c r="L44" s="25">
        <v>252</v>
      </c>
      <c r="M44" s="25">
        <v>241</v>
      </c>
      <c r="N44" s="25">
        <v>199</v>
      </c>
      <c r="O44" s="25">
        <v>220</v>
      </c>
      <c r="P44" s="25">
        <v>234</v>
      </c>
      <c r="Q44" s="25">
        <v>230</v>
      </c>
      <c r="R44" s="25">
        <v>234</v>
      </c>
      <c r="S44" s="25">
        <v>278</v>
      </c>
      <c r="T44" s="25">
        <v>242</v>
      </c>
      <c r="U44" s="23">
        <f t="shared" si="3"/>
        <v>2849</v>
      </c>
      <c r="V44" s="23"/>
      <c r="W44" s="98"/>
    </row>
    <row r="45" spans="1:23" s="8" customFormat="1" ht="16.5" customHeight="1">
      <c r="A45" s="54">
        <v>40</v>
      </c>
      <c r="B45" s="41" t="s">
        <v>64</v>
      </c>
      <c r="C45" s="41" t="s">
        <v>61</v>
      </c>
      <c r="D45" s="41" t="s">
        <v>197</v>
      </c>
      <c r="E45" s="53" t="s">
        <v>774</v>
      </c>
      <c r="F45" s="53" t="s">
        <v>1053</v>
      </c>
      <c r="G45" s="20" t="s">
        <v>160</v>
      </c>
      <c r="H45" s="21" t="s">
        <v>315</v>
      </c>
      <c r="I45" s="25">
        <v>440</v>
      </c>
      <c r="J45" s="25">
        <v>426</v>
      </c>
      <c r="K45" s="25">
        <v>231</v>
      </c>
      <c r="L45" s="25">
        <v>166</v>
      </c>
      <c r="M45" s="25">
        <v>138</v>
      </c>
      <c r="N45" s="25">
        <v>208</v>
      </c>
      <c r="O45" s="25">
        <v>613</v>
      </c>
      <c r="P45" s="25">
        <v>800</v>
      </c>
      <c r="Q45" s="25">
        <v>730</v>
      </c>
      <c r="R45" s="25">
        <v>182</v>
      </c>
      <c r="S45" s="25">
        <v>197</v>
      </c>
      <c r="T45" s="25">
        <v>251</v>
      </c>
      <c r="U45" s="23">
        <f t="shared" si="3"/>
        <v>4382</v>
      </c>
      <c r="V45" s="23"/>
      <c r="W45" s="98"/>
    </row>
    <row r="46" spans="1:23" s="8" customFormat="1" ht="16.5" customHeight="1">
      <c r="A46" s="54">
        <v>41</v>
      </c>
      <c r="B46" s="41" t="s">
        <v>65</v>
      </c>
      <c r="C46" s="41" t="s">
        <v>61</v>
      </c>
      <c r="D46" s="41" t="s">
        <v>344</v>
      </c>
      <c r="E46" s="55" t="s">
        <v>766</v>
      </c>
      <c r="F46" s="55" t="s">
        <v>1054</v>
      </c>
      <c r="G46" s="20" t="s">
        <v>160</v>
      </c>
      <c r="H46" s="21" t="s">
        <v>315</v>
      </c>
      <c r="I46" s="25">
        <v>21</v>
      </c>
      <c r="J46" s="25">
        <v>16</v>
      </c>
      <c r="K46" s="25">
        <v>17</v>
      </c>
      <c r="L46" s="25">
        <v>20</v>
      </c>
      <c r="M46" s="25">
        <v>19</v>
      </c>
      <c r="N46" s="25">
        <v>19</v>
      </c>
      <c r="O46" s="25">
        <v>25</v>
      </c>
      <c r="P46" s="25">
        <v>28</v>
      </c>
      <c r="Q46" s="25">
        <v>31</v>
      </c>
      <c r="R46" s="25">
        <v>27</v>
      </c>
      <c r="S46" s="25">
        <v>20</v>
      </c>
      <c r="T46" s="25">
        <v>18</v>
      </c>
      <c r="U46" s="23">
        <f t="shared" si="3"/>
        <v>261</v>
      </c>
      <c r="V46" s="23"/>
      <c r="W46" s="98"/>
    </row>
    <row r="47" spans="1:23" s="8" customFormat="1" ht="16.5" customHeight="1">
      <c r="A47" s="54">
        <v>42</v>
      </c>
      <c r="B47" s="41" t="s">
        <v>66</v>
      </c>
      <c r="C47" s="41" t="s">
        <v>61</v>
      </c>
      <c r="D47" s="41" t="s">
        <v>345</v>
      </c>
      <c r="E47" s="55" t="s">
        <v>775</v>
      </c>
      <c r="F47" s="55" t="s">
        <v>1055</v>
      </c>
      <c r="G47" s="20" t="s">
        <v>160</v>
      </c>
      <c r="H47" s="21" t="s">
        <v>315</v>
      </c>
      <c r="I47" s="25">
        <v>100</v>
      </c>
      <c r="J47" s="25">
        <v>100</v>
      </c>
      <c r="K47" s="25">
        <v>78</v>
      </c>
      <c r="L47" s="25">
        <v>100</v>
      </c>
      <c r="M47" s="25">
        <v>101</v>
      </c>
      <c r="N47" s="25">
        <v>87</v>
      </c>
      <c r="O47" s="25">
        <v>105</v>
      </c>
      <c r="P47" s="25">
        <v>112</v>
      </c>
      <c r="Q47" s="25">
        <v>104</v>
      </c>
      <c r="R47" s="25">
        <v>95</v>
      </c>
      <c r="S47" s="25">
        <v>104</v>
      </c>
      <c r="T47" s="25">
        <v>88</v>
      </c>
      <c r="U47" s="23">
        <f t="shared" si="3"/>
        <v>1174</v>
      </c>
      <c r="V47" s="23"/>
      <c r="W47" s="98"/>
    </row>
    <row r="48" spans="1:23" s="8" customFormat="1" ht="16.5" customHeight="1">
      <c r="A48" s="54">
        <v>43</v>
      </c>
      <c r="B48" s="41" t="s">
        <v>67</v>
      </c>
      <c r="C48" s="41" t="s">
        <v>61</v>
      </c>
      <c r="D48" s="41" t="s">
        <v>340</v>
      </c>
      <c r="E48" s="53" t="s">
        <v>762</v>
      </c>
      <c r="F48" s="53" t="s">
        <v>1056</v>
      </c>
      <c r="G48" s="20" t="s">
        <v>160</v>
      </c>
      <c r="H48" s="21" t="s">
        <v>315</v>
      </c>
      <c r="I48" s="25">
        <v>352</v>
      </c>
      <c r="J48" s="25">
        <v>280</v>
      </c>
      <c r="K48" s="25">
        <v>260</v>
      </c>
      <c r="L48" s="25">
        <v>281</v>
      </c>
      <c r="M48" s="25">
        <v>221</v>
      </c>
      <c r="N48" s="25">
        <v>230</v>
      </c>
      <c r="O48" s="25">
        <v>233</v>
      </c>
      <c r="P48" s="25">
        <v>217</v>
      </c>
      <c r="Q48" s="25">
        <v>251</v>
      </c>
      <c r="R48" s="25">
        <v>267</v>
      </c>
      <c r="S48" s="25">
        <v>237</v>
      </c>
      <c r="T48" s="25">
        <v>204</v>
      </c>
      <c r="U48" s="23">
        <f t="shared" si="3"/>
        <v>3033</v>
      </c>
      <c r="V48" s="23"/>
      <c r="W48" s="98"/>
    </row>
    <row r="49" spans="1:23" s="8" customFormat="1" ht="16.5" customHeight="1">
      <c r="A49" s="54">
        <v>44</v>
      </c>
      <c r="B49" s="41" t="s">
        <v>68</v>
      </c>
      <c r="C49" s="41" t="s">
        <v>61</v>
      </c>
      <c r="D49" s="41" t="s">
        <v>341</v>
      </c>
      <c r="E49" s="53" t="s">
        <v>761</v>
      </c>
      <c r="F49" s="53" t="s">
        <v>1057</v>
      </c>
      <c r="G49" s="20" t="s">
        <v>160</v>
      </c>
      <c r="H49" s="21" t="s">
        <v>315</v>
      </c>
      <c r="I49" s="25">
        <v>120</v>
      </c>
      <c r="J49" s="25">
        <v>99</v>
      </c>
      <c r="K49" s="25">
        <v>95</v>
      </c>
      <c r="L49" s="25">
        <v>106</v>
      </c>
      <c r="M49" s="25">
        <v>85</v>
      </c>
      <c r="N49" s="25">
        <v>90</v>
      </c>
      <c r="O49" s="25">
        <v>94</v>
      </c>
      <c r="P49" s="25">
        <v>91</v>
      </c>
      <c r="Q49" s="25">
        <v>103</v>
      </c>
      <c r="R49" s="25">
        <v>108</v>
      </c>
      <c r="S49" s="25">
        <v>100</v>
      </c>
      <c r="T49" s="25">
        <v>105</v>
      </c>
      <c r="U49" s="23">
        <f t="shared" si="3"/>
        <v>1196</v>
      </c>
      <c r="V49" s="23"/>
      <c r="W49" s="98"/>
    </row>
    <row r="50" spans="1:23" s="8" customFormat="1" ht="16.5" customHeight="1">
      <c r="A50" s="54">
        <v>45</v>
      </c>
      <c r="B50" s="41" t="s">
        <v>169</v>
      </c>
      <c r="C50" s="41" t="s">
        <v>61</v>
      </c>
      <c r="D50" s="41" t="s">
        <v>346</v>
      </c>
      <c r="E50" s="53" t="s">
        <v>769</v>
      </c>
      <c r="F50" s="53" t="s">
        <v>1058</v>
      </c>
      <c r="G50" s="20" t="s">
        <v>160</v>
      </c>
      <c r="H50" s="21" t="s">
        <v>315</v>
      </c>
      <c r="I50" s="25">
        <v>36</v>
      </c>
      <c r="J50" s="25">
        <v>33</v>
      </c>
      <c r="K50" s="25">
        <v>29</v>
      </c>
      <c r="L50" s="25">
        <v>29</v>
      </c>
      <c r="M50" s="25">
        <v>35</v>
      </c>
      <c r="N50" s="25">
        <v>28</v>
      </c>
      <c r="O50" s="25">
        <v>31</v>
      </c>
      <c r="P50" s="25">
        <v>25</v>
      </c>
      <c r="Q50" s="25">
        <v>22</v>
      </c>
      <c r="R50" s="25">
        <v>30</v>
      </c>
      <c r="S50" s="25">
        <v>36</v>
      </c>
      <c r="T50" s="25">
        <v>41</v>
      </c>
      <c r="U50" s="23">
        <f t="shared" si="3"/>
        <v>375</v>
      </c>
      <c r="V50" s="23"/>
      <c r="W50" s="98"/>
    </row>
    <row r="51" spans="1:23" s="8" customFormat="1" ht="16.5" customHeight="1">
      <c r="A51" s="54">
        <v>46</v>
      </c>
      <c r="B51" s="41" t="s">
        <v>69</v>
      </c>
      <c r="C51" s="41" t="s">
        <v>61</v>
      </c>
      <c r="D51" s="41" t="s">
        <v>348</v>
      </c>
      <c r="E51" s="53" t="s">
        <v>765</v>
      </c>
      <c r="F51" s="53" t="s">
        <v>1059</v>
      </c>
      <c r="G51" s="20" t="s">
        <v>160</v>
      </c>
      <c r="H51" s="21" t="s">
        <v>315</v>
      </c>
      <c r="I51" s="25">
        <v>117</v>
      </c>
      <c r="J51" s="25">
        <v>89</v>
      </c>
      <c r="K51" s="25">
        <v>90</v>
      </c>
      <c r="L51" s="25">
        <v>95</v>
      </c>
      <c r="M51" s="25">
        <v>97</v>
      </c>
      <c r="N51" s="25">
        <v>79</v>
      </c>
      <c r="O51" s="25">
        <v>86</v>
      </c>
      <c r="P51" s="25">
        <v>95</v>
      </c>
      <c r="Q51" s="25">
        <v>112</v>
      </c>
      <c r="R51" s="25">
        <v>96</v>
      </c>
      <c r="S51" s="25">
        <v>105</v>
      </c>
      <c r="T51" s="25">
        <v>96</v>
      </c>
      <c r="U51" s="23">
        <f t="shared" si="3"/>
        <v>1157</v>
      </c>
      <c r="V51" s="23"/>
      <c r="W51" s="98"/>
    </row>
    <row r="52" spans="1:23" s="8" customFormat="1" ht="16.5" customHeight="1">
      <c r="A52" s="54">
        <v>47</v>
      </c>
      <c r="B52" s="41" t="s">
        <v>70</v>
      </c>
      <c r="C52" s="41" t="s">
        <v>61</v>
      </c>
      <c r="D52" s="41" t="s">
        <v>347</v>
      </c>
      <c r="E52" s="55" t="s">
        <v>773</v>
      </c>
      <c r="F52" s="55" t="s">
        <v>1060</v>
      </c>
      <c r="G52" s="20" t="s">
        <v>160</v>
      </c>
      <c r="H52" s="21" t="s">
        <v>315</v>
      </c>
      <c r="I52" s="25">
        <v>596</v>
      </c>
      <c r="J52" s="25">
        <v>472</v>
      </c>
      <c r="K52" s="25">
        <v>417</v>
      </c>
      <c r="L52" s="25">
        <v>435</v>
      </c>
      <c r="M52" s="25">
        <v>365</v>
      </c>
      <c r="N52" s="25">
        <v>316</v>
      </c>
      <c r="O52" s="25">
        <v>475</v>
      </c>
      <c r="P52" s="25">
        <v>505</v>
      </c>
      <c r="Q52" s="25">
        <v>409</v>
      </c>
      <c r="R52" s="25">
        <v>205</v>
      </c>
      <c r="S52" s="25">
        <v>231</v>
      </c>
      <c r="T52" s="25">
        <v>213</v>
      </c>
      <c r="U52" s="23">
        <f t="shared" si="3"/>
        <v>4639</v>
      </c>
      <c r="V52" s="23"/>
      <c r="W52" s="98"/>
    </row>
    <row r="53" spans="1:23" s="8" customFormat="1" ht="16.5" customHeight="1">
      <c r="A53" s="54">
        <v>48</v>
      </c>
      <c r="B53" s="41" t="s">
        <v>71</v>
      </c>
      <c r="C53" s="41" t="s">
        <v>61</v>
      </c>
      <c r="D53" s="41" t="s">
        <v>349</v>
      </c>
      <c r="E53" s="55" t="s">
        <v>763</v>
      </c>
      <c r="F53" s="55" t="s">
        <v>1061</v>
      </c>
      <c r="G53" s="20" t="s">
        <v>160</v>
      </c>
      <c r="H53" s="21" t="s">
        <v>315</v>
      </c>
      <c r="I53" s="25">
        <v>569</v>
      </c>
      <c r="J53" s="25">
        <v>492</v>
      </c>
      <c r="K53" s="25">
        <v>464</v>
      </c>
      <c r="L53" s="25">
        <v>384</v>
      </c>
      <c r="M53" s="25">
        <v>288</v>
      </c>
      <c r="N53" s="25">
        <v>226</v>
      </c>
      <c r="O53" s="25">
        <v>239</v>
      </c>
      <c r="P53" s="25">
        <v>243</v>
      </c>
      <c r="Q53" s="25">
        <v>296</v>
      </c>
      <c r="R53" s="25">
        <v>278</v>
      </c>
      <c r="S53" s="25">
        <v>334</v>
      </c>
      <c r="T53" s="25">
        <v>322</v>
      </c>
      <c r="U53" s="23">
        <f t="shared" si="3"/>
        <v>4135</v>
      </c>
      <c r="V53" s="23"/>
      <c r="W53" s="98"/>
    </row>
    <row r="54" spans="1:23" s="8" customFormat="1" ht="16.5" customHeight="1">
      <c r="A54" s="54">
        <v>49</v>
      </c>
      <c r="B54" s="42" t="s">
        <v>374</v>
      </c>
      <c r="C54" s="42" t="s">
        <v>61</v>
      </c>
      <c r="D54" s="42" t="s">
        <v>375</v>
      </c>
      <c r="E54" s="53" t="s">
        <v>768</v>
      </c>
      <c r="F54" s="53" t="s">
        <v>1062</v>
      </c>
      <c r="G54" s="20" t="s">
        <v>160</v>
      </c>
      <c r="H54" s="21" t="s">
        <v>315</v>
      </c>
      <c r="I54" s="25">
        <v>1308</v>
      </c>
      <c r="J54" s="25">
        <v>1102</v>
      </c>
      <c r="K54" s="25">
        <v>1106</v>
      </c>
      <c r="L54" s="25">
        <v>1180</v>
      </c>
      <c r="M54" s="25">
        <v>1136</v>
      </c>
      <c r="N54" s="25">
        <v>931</v>
      </c>
      <c r="O54" s="25">
        <v>1032</v>
      </c>
      <c r="P54" s="25">
        <v>1089</v>
      </c>
      <c r="Q54" s="25">
        <v>1210</v>
      </c>
      <c r="R54" s="25">
        <v>1031</v>
      </c>
      <c r="S54" s="25">
        <v>1039</v>
      </c>
      <c r="T54" s="25">
        <v>990</v>
      </c>
      <c r="U54" s="23">
        <f t="shared" si="3"/>
        <v>13154</v>
      </c>
      <c r="V54" s="23"/>
      <c r="W54" s="98"/>
    </row>
    <row r="55" spans="1:23" s="8" customFormat="1" ht="16.5" customHeight="1">
      <c r="A55" s="54">
        <v>50</v>
      </c>
      <c r="B55" s="41" t="s">
        <v>77</v>
      </c>
      <c r="C55" s="41" t="s">
        <v>61</v>
      </c>
      <c r="D55" s="41" t="s">
        <v>198</v>
      </c>
      <c r="E55" s="53" t="s">
        <v>778</v>
      </c>
      <c r="F55" s="53" t="s">
        <v>1088</v>
      </c>
      <c r="G55" s="20" t="s">
        <v>160</v>
      </c>
      <c r="H55" s="21" t="s">
        <v>315</v>
      </c>
      <c r="I55" s="25">
        <v>842</v>
      </c>
      <c r="J55" s="25">
        <v>834</v>
      </c>
      <c r="K55" s="25">
        <v>771</v>
      </c>
      <c r="L55" s="26">
        <v>537</v>
      </c>
      <c r="M55" s="26">
        <v>382</v>
      </c>
      <c r="N55" s="26">
        <v>246</v>
      </c>
      <c r="O55" s="26">
        <v>349</v>
      </c>
      <c r="P55" s="26">
        <v>488</v>
      </c>
      <c r="Q55" s="26">
        <v>490</v>
      </c>
      <c r="R55" s="26">
        <v>477</v>
      </c>
      <c r="S55" s="26">
        <v>499</v>
      </c>
      <c r="T55" s="26">
        <v>775</v>
      </c>
      <c r="U55" s="23">
        <f t="shared" si="3"/>
        <v>6690</v>
      </c>
      <c r="V55" s="23"/>
      <c r="W55" s="98"/>
    </row>
    <row r="56" spans="1:23" s="8" customFormat="1" ht="16.5" customHeight="1">
      <c r="A56" s="54">
        <v>51</v>
      </c>
      <c r="B56" s="41" t="s">
        <v>157</v>
      </c>
      <c r="C56" s="41" t="s">
        <v>61</v>
      </c>
      <c r="D56" s="41" t="s">
        <v>199</v>
      </c>
      <c r="E56" s="53" t="s">
        <v>779</v>
      </c>
      <c r="F56" s="53" t="s">
        <v>1089</v>
      </c>
      <c r="G56" s="20" t="s">
        <v>160</v>
      </c>
      <c r="H56" s="21" t="s">
        <v>315</v>
      </c>
      <c r="I56" s="25">
        <v>457</v>
      </c>
      <c r="J56" s="25">
        <v>577</v>
      </c>
      <c r="K56" s="25">
        <v>381</v>
      </c>
      <c r="L56" s="26">
        <v>394</v>
      </c>
      <c r="M56" s="26">
        <v>242</v>
      </c>
      <c r="N56" s="26">
        <v>209</v>
      </c>
      <c r="O56" s="26">
        <v>286</v>
      </c>
      <c r="P56" s="26">
        <v>284</v>
      </c>
      <c r="Q56" s="26">
        <v>255</v>
      </c>
      <c r="R56" s="26">
        <v>162</v>
      </c>
      <c r="S56" s="26">
        <v>233</v>
      </c>
      <c r="T56" s="26">
        <v>319</v>
      </c>
      <c r="U56" s="23">
        <f t="shared" si="3"/>
        <v>3799</v>
      </c>
      <c r="V56" s="23"/>
      <c r="W56" s="98"/>
    </row>
    <row r="57" spans="1:23" s="8" customFormat="1" ht="16.5" customHeight="1">
      <c r="A57" s="54">
        <v>52</v>
      </c>
      <c r="B57" s="44" t="s">
        <v>482</v>
      </c>
      <c r="C57" s="44" t="s">
        <v>483</v>
      </c>
      <c r="D57" s="44" t="s">
        <v>484</v>
      </c>
      <c r="E57" s="53" t="s">
        <v>764</v>
      </c>
      <c r="F57" s="53" t="s">
        <v>1063</v>
      </c>
      <c r="G57" s="16" t="s">
        <v>485</v>
      </c>
      <c r="H57" s="21" t="s">
        <v>315</v>
      </c>
      <c r="I57" s="25">
        <v>47</v>
      </c>
      <c r="J57" s="25">
        <v>44</v>
      </c>
      <c r="K57" s="25">
        <v>43</v>
      </c>
      <c r="L57" s="25">
        <v>53</v>
      </c>
      <c r="M57" s="25">
        <v>48</v>
      </c>
      <c r="N57" s="25">
        <v>43</v>
      </c>
      <c r="O57" s="25">
        <v>47</v>
      </c>
      <c r="P57" s="25">
        <v>45</v>
      </c>
      <c r="Q57" s="25">
        <v>47</v>
      </c>
      <c r="R57" s="25">
        <v>46</v>
      </c>
      <c r="S57" s="25">
        <v>53</v>
      </c>
      <c r="T57" s="25">
        <v>47</v>
      </c>
      <c r="U57" s="23">
        <f t="shared" ref="U57:U65" si="5">SUM(I57:T57)</f>
        <v>563</v>
      </c>
      <c r="V57" s="23"/>
      <c r="W57" s="98"/>
    </row>
    <row r="58" spans="1:23" s="8" customFormat="1" ht="16.5" customHeight="1">
      <c r="A58" s="54">
        <v>53</v>
      </c>
      <c r="B58" s="44" t="s">
        <v>462</v>
      </c>
      <c r="C58" s="44" t="s">
        <v>483</v>
      </c>
      <c r="D58" s="44" t="s">
        <v>486</v>
      </c>
      <c r="E58" s="53" t="s">
        <v>770</v>
      </c>
      <c r="F58" s="53" t="s">
        <v>1064</v>
      </c>
      <c r="G58" s="16" t="s">
        <v>485</v>
      </c>
      <c r="H58" s="21" t="s">
        <v>315</v>
      </c>
      <c r="I58" s="25">
        <v>10297</v>
      </c>
      <c r="J58" s="25">
        <v>8687</v>
      </c>
      <c r="K58" s="25">
        <v>8660</v>
      </c>
      <c r="L58" s="25">
        <v>9826</v>
      </c>
      <c r="M58" s="25">
        <v>9191</v>
      </c>
      <c r="N58" s="25">
        <v>8272</v>
      </c>
      <c r="O58" s="25">
        <v>10478</v>
      </c>
      <c r="P58" s="25">
        <v>10610</v>
      </c>
      <c r="Q58" s="25">
        <v>10297</v>
      </c>
      <c r="R58" s="25">
        <v>10358</v>
      </c>
      <c r="S58" s="25">
        <v>4271</v>
      </c>
      <c r="T58" s="25">
        <v>3828</v>
      </c>
      <c r="U58" s="23">
        <f t="shared" si="5"/>
        <v>104775</v>
      </c>
      <c r="V58" s="23"/>
      <c r="W58" s="98"/>
    </row>
    <row r="59" spans="1:23" s="8" customFormat="1" ht="16.5" customHeight="1">
      <c r="A59" s="64">
        <v>54</v>
      </c>
      <c r="B59" s="71" t="s">
        <v>1082</v>
      </c>
      <c r="C59" s="71" t="s">
        <v>483</v>
      </c>
      <c r="D59" s="71" t="s">
        <v>1083</v>
      </c>
      <c r="E59" s="66" t="s">
        <v>1084</v>
      </c>
      <c r="F59" s="66" t="s">
        <v>1085</v>
      </c>
      <c r="G59" s="72" t="s">
        <v>485</v>
      </c>
      <c r="H59" s="68" t="s">
        <v>315</v>
      </c>
      <c r="I59" s="73">
        <v>721</v>
      </c>
      <c r="J59" s="73">
        <v>721</v>
      </c>
      <c r="K59" s="73">
        <v>721</v>
      </c>
      <c r="L59" s="73">
        <v>721</v>
      </c>
      <c r="M59" s="73">
        <v>721</v>
      </c>
      <c r="N59" s="73">
        <v>721</v>
      </c>
      <c r="O59" s="73">
        <v>721</v>
      </c>
      <c r="P59" s="73">
        <v>721</v>
      </c>
      <c r="Q59" s="73">
        <v>721</v>
      </c>
      <c r="R59" s="73">
        <v>721</v>
      </c>
      <c r="S59" s="73">
        <v>721</v>
      </c>
      <c r="T59" s="73">
        <v>721</v>
      </c>
      <c r="U59" s="70">
        <f t="shared" si="5"/>
        <v>8652</v>
      </c>
      <c r="V59" s="74"/>
      <c r="W59" s="98"/>
    </row>
    <row r="60" spans="1:23" s="8" customFormat="1" ht="15.75" customHeight="1">
      <c r="A60" s="54">
        <v>55</v>
      </c>
      <c r="B60" s="41" t="s">
        <v>119</v>
      </c>
      <c r="C60" s="41" t="s">
        <v>78</v>
      </c>
      <c r="D60" s="41" t="s">
        <v>325</v>
      </c>
      <c r="E60" s="55" t="s">
        <v>665</v>
      </c>
      <c r="F60" s="55" t="s">
        <v>852</v>
      </c>
      <c r="G60" s="20" t="s">
        <v>160</v>
      </c>
      <c r="H60" s="21" t="s">
        <v>315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3">
        <f t="shared" si="5"/>
        <v>0</v>
      </c>
      <c r="V60" s="23"/>
      <c r="W60" s="98"/>
    </row>
    <row r="61" spans="1:23" s="8" customFormat="1" ht="15.75" customHeight="1">
      <c r="A61" s="54">
        <v>56</v>
      </c>
      <c r="B61" s="41" t="s">
        <v>120</v>
      </c>
      <c r="C61" s="41" t="s">
        <v>78</v>
      </c>
      <c r="D61" s="41" t="s">
        <v>281</v>
      </c>
      <c r="E61" s="53" t="s">
        <v>666</v>
      </c>
      <c r="F61" s="53" t="s">
        <v>853</v>
      </c>
      <c r="G61" s="20" t="s">
        <v>160</v>
      </c>
      <c r="H61" s="21" t="s">
        <v>315</v>
      </c>
      <c r="I61" s="25">
        <v>93</v>
      </c>
      <c r="J61" s="25">
        <v>76</v>
      </c>
      <c r="K61" s="25">
        <v>77</v>
      </c>
      <c r="L61" s="25">
        <v>90</v>
      </c>
      <c r="M61" s="25">
        <v>90</v>
      </c>
      <c r="N61" s="25">
        <v>79</v>
      </c>
      <c r="O61" s="25">
        <v>80</v>
      </c>
      <c r="P61" s="25">
        <v>85</v>
      </c>
      <c r="Q61" s="25">
        <v>95</v>
      </c>
      <c r="R61" s="25">
        <v>91</v>
      </c>
      <c r="S61" s="25">
        <v>80</v>
      </c>
      <c r="T61" s="25">
        <v>82</v>
      </c>
      <c r="U61" s="23">
        <f t="shared" si="5"/>
        <v>1018</v>
      </c>
      <c r="V61" s="23"/>
      <c r="W61" s="98"/>
    </row>
    <row r="62" spans="1:23" s="8" customFormat="1" ht="15.75" customHeight="1">
      <c r="A62" s="54">
        <v>57</v>
      </c>
      <c r="B62" s="41" t="s">
        <v>121</v>
      </c>
      <c r="C62" s="41" t="s">
        <v>78</v>
      </c>
      <c r="D62" s="41" t="s">
        <v>284</v>
      </c>
      <c r="E62" s="53" t="s">
        <v>664</v>
      </c>
      <c r="F62" s="53" t="s">
        <v>854</v>
      </c>
      <c r="G62" s="20" t="s">
        <v>160</v>
      </c>
      <c r="H62" s="21" t="s">
        <v>315</v>
      </c>
      <c r="I62" s="25">
        <v>33</v>
      </c>
      <c r="J62" s="25">
        <v>26</v>
      </c>
      <c r="K62" s="25">
        <v>26</v>
      </c>
      <c r="L62" s="25">
        <v>78</v>
      </c>
      <c r="M62" s="25">
        <v>117</v>
      </c>
      <c r="N62" s="25">
        <v>213</v>
      </c>
      <c r="O62" s="25">
        <v>286</v>
      </c>
      <c r="P62" s="25">
        <v>354</v>
      </c>
      <c r="Q62" s="25">
        <v>390</v>
      </c>
      <c r="R62" s="25">
        <v>294</v>
      </c>
      <c r="S62" s="25">
        <v>222</v>
      </c>
      <c r="T62" s="25">
        <v>44</v>
      </c>
      <c r="U62" s="23">
        <f t="shared" si="5"/>
        <v>2083</v>
      </c>
      <c r="V62" s="23"/>
      <c r="W62" s="98"/>
    </row>
    <row r="63" spans="1:23" s="8" customFormat="1" ht="15.75" customHeight="1">
      <c r="A63" s="54">
        <v>58</v>
      </c>
      <c r="B63" s="41" t="s">
        <v>122</v>
      </c>
      <c r="C63" s="41" t="s">
        <v>78</v>
      </c>
      <c r="D63" s="41" t="s">
        <v>326</v>
      </c>
      <c r="E63" s="53" t="s">
        <v>661</v>
      </c>
      <c r="F63" s="53" t="s">
        <v>855</v>
      </c>
      <c r="G63" s="20" t="s">
        <v>160</v>
      </c>
      <c r="H63" s="21" t="s">
        <v>315</v>
      </c>
      <c r="I63" s="25">
        <v>18</v>
      </c>
      <c r="J63" s="25">
        <v>2</v>
      </c>
      <c r="K63" s="25">
        <v>2</v>
      </c>
      <c r="L63" s="25">
        <v>34</v>
      </c>
      <c r="M63" s="25">
        <v>1</v>
      </c>
      <c r="N63" s="25">
        <v>3</v>
      </c>
      <c r="O63" s="25">
        <v>3</v>
      </c>
      <c r="P63" s="25">
        <v>0</v>
      </c>
      <c r="Q63" s="25">
        <v>2</v>
      </c>
      <c r="R63" s="25">
        <v>7</v>
      </c>
      <c r="S63" s="25">
        <v>1</v>
      </c>
      <c r="T63" s="25">
        <v>1</v>
      </c>
      <c r="U63" s="23">
        <f t="shared" si="5"/>
        <v>74</v>
      </c>
      <c r="V63" s="23"/>
      <c r="W63" s="98"/>
    </row>
    <row r="64" spans="1:23" s="8" customFormat="1" ht="15.75" customHeight="1">
      <c r="A64" s="54">
        <v>59</v>
      </c>
      <c r="B64" s="45" t="s">
        <v>123</v>
      </c>
      <c r="C64" s="41" t="s">
        <v>78</v>
      </c>
      <c r="D64" s="41" t="s">
        <v>291</v>
      </c>
      <c r="E64" s="53" t="s">
        <v>662</v>
      </c>
      <c r="F64" s="53" t="s">
        <v>856</v>
      </c>
      <c r="G64" s="20" t="s">
        <v>160</v>
      </c>
      <c r="H64" s="21" t="s">
        <v>315</v>
      </c>
      <c r="I64" s="25">
        <v>212</v>
      </c>
      <c r="J64" s="25">
        <v>367</v>
      </c>
      <c r="K64" s="25">
        <v>381</v>
      </c>
      <c r="L64" s="25">
        <v>228</v>
      </c>
      <c r="M64" s="25">
        <v>223</v>
      </c>
      <c r="N64" s="25">
        <v>192</v>
      </c>
      <c r="O64" s="25">
        <v>206</v>
      </c>
      <c r="P64" s="25">
        <v>204</v>
      </c>
      <c r="Q64" s="25">
        <v>202</v>
      </c>
      <c r="R64" s="25">
        <v>167</v>
      </c>
      <c r="S64" s="25">
        <v>191</v>
      </c>
      <c r="T64" s="25">
        <v>398</v>
      </c>
      <c r="U64" s="23">
        <f t="shared" si="5"/>
        <v>2971</v>
      </c>
      <c r="V64" s="23"/>
      <c r="W64" s="98"/>
    </row>
    <row r="65" spans="1:24" s="8" customFormat="1" ht="15.75" customHeight="1">
      <c r="A65" s="54">
        <v>60</v>
      </c>
      <c r="B65" s="41" t="s">
        <v>124</v>
      </c>
      <c r="C65" s="41" t="s">
        <v>78</v>
      </c>
      <c r="D65" s="41" t="s">
        <v>294</v>
      </c>
      <c r="E65" s="55" t="s">
        <v>663</v>
      </c>
      <c r="F65" s="55" t="s">
        <v>857</v>
      </c>
      <c r="G65" s="20" t="s">
        <v>160</v>
      </c>
      <c r="H65" s="21" t="s">
        <v>315</v>
      </c>
      <c r="I65" s="25">
        <v>218</v>
      </c>
      <c r="J65" s="25">
        <v>192</v>
      </c>
      <c r="K65" s="25">
        <v>191</v>
      </c>
      <c r="L65" s="25">
        <v>188</v>
      </c>
      <c r="M65" s="25">
        <v>194</v>
      </c>
      <c r="N65" s="25">
        <v>167</v>
      </c>
      <c r="O65" s="25">
        <v>175</v>
      </c>
      <c r="P65" s="25">
        <v>183</v>
      </c>
      <c r="Q65" s="25">
        <v>187</v>
      </c>
      <c r="R65" s="25">
        <v>178</v>
      </c>
      <c r="S65" s="25">
        <v>201</v>
      </c>
      <c r="T65" s="25">
        <v>216</v>
      </c>
      <c r="U65" s="23">
        <f t="shared" si="5"/>
        <v>2290</v>
      </c>
      <c r="V65" s="23"/>
      <c r="W65" s="98"/>
    </row>
    <row r="66" spans="1:24" s="8" customFormat="1" ht="16.5" customHeight="1">
      <c r="A66" s="54">
        <v>61</v>
      </c>
      <c r="B66" s="41" t="s">
        <v>489</v>
      </c>
      <c r="C66" s="41" t="s">
        <v>159</v>
      </c>
      <c r="D66" s="41" t="s">
        <v>200</v>
      </c>
      <c r="E66" s="53" t="s">
        <v>588</v>
      </c>
      <c r="F66" s="53" t="s">
        <v>880</v>
      </c>
      <c r="G66" s="20" t="s">
        <v>160</v>
      </c>
      <c r="H66" s="21" t="s">
        <v>315</v>
      </c>
      <c r="I66" s="25">
        <v>508</v>
      </c>
      <c r="J66" s="25">
        <v>383</v>
      </c>
      <c r="K66" s="25">
        <v>381</v>
      </c>
      <c r="L66" s="25">
        <v>383</v>
      </c>
      <c r="M66" s="25">
        <v>420</v>
      </c>
      <c r="N66" s="25">
        <v>354</v>
      </c>
      <c r="O66" s="25">
        <v>366</v>
      </c>
      <c r="P66" s="25">
        <v>358</v>
      </c>
      <c r="Q66" s="25">
        <v>427</v>
      </c>
      <c r="R66" s="25">
        <v>380</v>
      </c>
      <c r="S66" s="25">
        <v>466</v>
      </c>
      <c r="T66" s="25">
        <v>439</v>
      </c>
      <c r="U66" s="23">
        <f t="shared" ref="U66:U70" si="6">SUM(I66:T66)</f>
        <v>4865</v>
      </c>
      <c r="V66" s="23"/>
      <c r="W66" s="98"/>
    </row>
    <row r="67" spans="1:24" s="8" customFormat="1" ht="16.5" customHeight="1">
      <c r="A67" s="54">
        <v>62</v>
      </c>
      <c r="B67" s="41" t="s">
        <v>125</v>
      </c>
      <c r="C67" s="41" t="s">
        <v>159</v>
      </c>
      <c r="D67" s="43" t="s">
        <v>200</v>
      </c>
      <c r="E67" s="55" t="s">
        <v>589</v>
      </c>
      <c r="F67" s="53" t="s">
        <v>881</v>
      </c>
      <c r="G67" s="20" t="s">
        <v>160</v>
      </c>
      <c r="H67" s="21" t="s">
        <v>315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3">
        <f t="shared" si="6"/>
        <v>0</v>
      </c>
      <c r="V67" s="23"/>
      <c r="W67" s="98"/>
    </row>
    <row r="68" spans="1:24" s="8" customFormat="1" ht="16.5" customHeight="1">
      <c r="A68" s="54">
        <v>63</v>
      </c>
      <c r="B68" s="41" t="s">
        <v>126</v>
      </c>
      <c r="C68" s="41" t="s">
        <v>159</v>
      </c>
      <c r="D68" s="41" t="s">
        <v>201</v>
      </c>
      <c r="E68" s="55" t="s">
        <v>587</v>
      </c>
      <c r="F68" s="53" t="s">
        <v>882</v>
      </c>
      <c r="G68" s="20" t="s">
        <v>160</v>
      </c>
      <c r="H68" s="21" t="s">
        <v>315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3">
        <f t="shared" si="6"/>
        <v>0</v>
      </c>
      <c r="V68" s="23"/>
      <c r="W68" s="98"/>
    </row>
    <row r="69" spans="1:24" s="8" customFormat="1" ht="16.5" customHeight="1">
      <c r="A69" s="54">
        <v>64</v>
      </c>
      <c r="B69" s="41" t="s">
        <v>336</v>
      </c>
      <c r="C69" s="41" t="s">
        <v>159</v>
      </c>
      <c r="D69" s="41" t="s">
        <v>507</v>
      </c>
      <c r="E69" s="56" t="s">
        <v>590</v>
      </c>
      <c r="F69" s="53" t="s">
        <v>883</v>
      </c>
      <c r="G69" s="20" t="s">
        <v>160</v>
      </c>
      <c r="H69" s="21" t="s">
        <v>315</v>
      </c>
      <c r="I69" s="25">
        <v>78</v>
      </c>
      <c r="J69" s="25">
        <v>94</v>
      </c>
      <c r="K69" s="25">
        <v>76</v>
      </c>
      <c r="L69" s="25">
        <v>83</v>
      </c>
      <c r="M69" s="25">
        <v>82</v>
      </c>
      <c r="N69" s="25">
        <v>45</v>
      </c>
      <c r="O69" s="25">
        <v>55</v>
      </c>
      <c r="P69" s="25">
        <v>76</v>
      </c>
      <c r="Q69" s="25">
        <v>79</v>
      </c>
      <c r="R69" s="25">
        <v>62</v>
      </c>
      <c r="S69" s="25">
        <v>50</v>
      </c>
      <c r="T69" s="25">
        <v>58</v>
      </c>
      <c r="U69" s="18">
        <f t="shared" si="6"/>
        <v>838</v>
      </c>
      <c r="V69" s="18"/>
      <c r="W69" s="98"/>
    </row>
    <row r="70" spans="1:24" s="8" customFormat="1" ht="16.5" customHeight="1">
      <c r="A70" s="54">
        <v>65</v>
      </c>
      <c r="B70" s="41" t="s">
        <v>127</v>
      </c>
      <c r="C70" s="41" t="s">
        <v>159</v>
      </c>
      <c r="D70" s="41" t="s">
        <v>317</v>
      </c>
      <c r="E70" s="56" t="s">
        <v>591</v>
      </c>
      <c r="F70" s="53" t="s">
        <v>884</v>
      </c>
      <c r="G70" s="20" t="s">
        <v>160</v>
      </c>
      <c r="H70" s="21" t="s">
        <v>315</v>
      </c>
      <c r="I70" s="25">
        <v>1067</v>
      </c>
      <c r="J70" s="25">
        <v>812</v>
      </c>
      <c r="K70" s="25">
        <v>762</v>
      </c>
      <c r="L70" s="25">
        <v>801</v>
      </c>
      <c r="M70" s="25">
        <v>872</v>
      </c>
      <c r="N70" s="25">
        <v>779</v>
      </c>
      <c r="O70" s="25">
        <v>811</v>
      </c>
      <c r="P70" s="25">
        <v>851</v>
      </c>
      <c r="Q70" s="25">
        <v>439</v>
      </c>
      <c r="R70" s="25">
        <v>873</v>
      </c>
      <c r="S70" s="25">
        <v>852</v>
      </c>
      <c r="T70" s="25">
        <v>806</v>
      </c>
      <c r="U70" s="18">
        <f t="shared" si="6"/>
        <v>9725</v>
      </c>
      <c r="V70" s="18"/>
      <c r="W70" s="98"/>
      <c r="X70" s="9"/>
    </row>
    <row r="71" spans="1:24" s="8" customFormat="1" ht="15.75" customHeight="1">
      <c r="A71" s="54">
        <v>66</v>
      </c>
      <c r="B71" s="41" t="s">
        <v>128</v>
      </c>
      <c r="C71" s="41" t="s">
        <v>159</v>
      </c>
      <c r="D71" s="41" t="s">
        <v>318</v>
      </c>
      <c r="E71" s="56" t="s">
        <v>592</v>
      </c>
      <c r="F71" s="53" t="s">
        <v>885</v>
      </c>
      <c r="G71" s="20" t="s">
        <v>160</v>
      </c>
      <c r="H71" s="21" t="s">
        <v>315</v>
      </c>
      <c r="I71" s="25">
        <v>193</v>
      </c>
      <c r="J71" s="25">
        <v>153</v>
      </c>
      <c r="K71" s="25">
        <v>144</v>
      </c>
      <c r="L71" s="25">
        <v>159</v>
      </c>
      <c r="M71" s="25">
        <v>140</v>
      </c>
      <c r="N71" s="25">
        <v>126</v>
      </c>
      <c r="O71" s="25">
        <v>139</v>
      </c>
      <c r="P71" s="25">
        <v>108</v>
      </c>
      <c r="Q71" s="25">
        <v>116</v>
      </c>
      <c r="R71" s="25">
        <v>146</v>
      </c>
      <c r="S71" s="25">
        <v>161</v>
      </c>
      <c r="T71" s="25">
        <v>174</v>
      </c>
      <c r="U71" s="23">
        <f t="shared" ref="U71:U95" si="7">SUM(I71:T71)</f>
        <v>1759</v>
      </c>
      <c r="V71" s="23"/>
      <c r="W71" s="98"/>
    </row>
    <row r="72" spans="1:24" s="8" customFormat="1" ht="15.75" customHeight="1">
      <c r="A72" s="54">
        <v>67</v>
      </c>
      <c r="B72" s="41" t="s">
        <v>480</v>
      </c>
      <c r="C72" s="41" t="s">
        <v>159</v>
      </c>
      <c r="D72" s="41" t="s">
        <v>319</v>
      </c>
      <c r="E72" s="56" t="s">
        <v>593</v>
      </c>
      <c r="F72" s="53" t="s">
        <v>886</v>
      </c>
      <c r="G72" s="20" t="s">
        <v>160</v>
      </c>
      <c r="H72" s="21" t="s">
        <v>315</v>
      </c>
      <c r="I72" s="25">
        <v>673</v>
      </c>
      <c r="J72" s="25">
        <v>572</v>
      </c>
      <c r="K72" s="25">
        <v>546</v>
      </c>
      <c r="L72" s="25">
        <v>609</v>
      </c>
      <c r="M72" s="25">
        <v>573</v>
      </c>
      <c r="N72" s="25">
        <v>468</v>
      </c>
      <c r="O72" s="25">
        <v>515</v>
      </c>
      <c r="P72" s="25">
        <v>549</v>
      </c>
      <c r="Q72" s="25">
        <v>543</v>
      </c>
      <c r="R72" s="25">
        <v>556</v>
      </c>
      <c r="S72" s="25">
        <v>647</v>
      </c>
      <c r="T72" s="25">
        <v>592</v>
      </c>
      <c r="U72" s="23">
        <f t="shared" si="7"/>
        <v>6843</v>
      </c>
      <c r="V72" s="23"/>
      <c r="W72" s="98"/>
    </row>
    <row r="73" spans="1:24" s="8" customFormat="1" ht="15.75" customHeight="1">
      <c r="A73" s="54">
        <v>68</v>
      </c>
      <c r="B73" s="41" t="s">
        <v>129</v>
      </c>
      <c r="C73" s="41" t="s">
        <v>159</v>
      </c>
      <c r="D73" s="41" t="s">
        <v>320</v>
      </c>
      <c r="E73" s="56" t="s">
        <v>594</v>
      </c>
      <c r="F73" s="53" t="s">
        <v>887</v>
      </c>
      <c r="G73" s="20" t="s">
        <v>160</v>
      </c>
      <c r="H73" s="21" t="s">
        <v>315</v>
      </c>
      <c r="I73" s="25">
        <v>0</v>
      </c>
      <c r="J73" s="25">
        <v>0</v>
      </c>
      <c r="K73" s="25">
        <v>0</v>
      </c>
      <c r="L73" s="25">
        <v>200</v>
      </c>
      <c r="M73" s="25">
        <v>239</v>
      </c>
      <c r="N73" s="25">
        <v>201</v>
      </c>
      <c r="O73" s="25">
        <v>249</v>
      </c>
      <c r="P73" s="25">
        <v>203</v>
      </c>
      <c r="Q73" s="25">
        <v>231</v>
      </c>
      <c r="R73" s="25">
        <v>224</v>
      </c>
      <c r="S73" s="25">
        <v>251</v>
      </c>
      <c r="T73" s="25">
        <v>8</v>
      </c>
      <c r="U73" s="23">
        <f t="shared" si="7"/>
        <v>1806</v>
      </c>
      <c r="V73" s="23"/>
      <c r="W73" s="98"/>
    </row>
    <row r="74" spans="1:24" s="8" customFormat="1" ht="15.75" customHeight="1">
      <c r="A74" s="54">
        <v>69</v>
      </c>
      <c r="B74" s="41" t="s">
        <v>130</v>
      </c>
      <c r="C74" s="41" t="s">
        <v>159</v>
      </c>
      <c r="D74" s="41" t="s">
        <v>321</v>
      </c>
      <c r="E74" s="56" t="s">
        <v>595</v>
      </c>
      <c r="F74" s="53" t="s">
        <v>888</v>
      </c>
      <c r="G74" s="20" t="s">
        <v>160</v>
      </c>
      <c r="H74" s="21" t="s">
        <v>315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3">
        <f t="shared" si="7"/>
        <v>0</v>
      </c>
      <c r="V74" s="23"/>
      <c r="W74" s="98"/>
    </row>
    <row r="75" spans="1:24" s="8" customFormat="1" ht="15.75" customHeight="1">
      <c r="A75" s="54">
        <v>70</v>
      </c>
      <c r="B75" s="41" t="s">
        <v>131</v>
      </c>
      <c r="C75" s="41" t="s">
        <v>159</v>
      </c>
      <c r="D75" s="41" t="s">
        <v>322</v>
      </c>
      <c r="E75" s="56" t="s">
        <v>596</v>
      </c>
      <c r="F75" s="53" t="s">
        <v>889</v>
      </c>
      <c r="G75" s="20" t="s">
        <v>160</v>
      </c>
      <c r="H75" s="21" t="s">
        <v>315</v>
      </c>
      <c r="I75" s="25">
        <v>286</v>
      </c>
      <c r="J75" s="25">
        <v>264</v>
      </c>
      <c r="K75" s="25">
        <v>198</v>
      </c>
      <c r="L75" s="25">
        <v>243</v>
      </c>
      <c r="M75" s="25">
        <v>223</v>
      </c>
      <c r="N75" s="25">
        <v>184</v>
      </c>
      <c r="O75" s="25">
        <v>204</v>
      </c>
      <c r="P75" s="25">
        <v>223</v>
      </c>
      <c r="Q75" s="25">
        <v>228</v>
      </c>
      <c r="R75" s="25">
        <v>238</v>
      </c>
      <c r="S75" s="25">
        <v>288</v>
      </c>
      <c r="T75" s="25">
        <v>252</v>
      </c>
      <c r="U75" s="23">
        <f t="shared" si="7"/>
        <v>2831</v>
      </c>
      <c r="V75" s="23"/>
      <c r="W75" s="98"/>
    </row>
    <row r="76" spans="1:24" s="8" customFormat="1" ht="15.75" customHeight="1">
      <c r="A76" s="54">
        <v>71</v>
      </c>
      <c r="B76" s="41" t="s">
        <v>132</v>
      </c>
      <c r="C76" s="41" t="s">
        <v>159</v>
      </c>
      <c r="D76" s="41" t="s">
        <v>323</v>
      </c>
      <c r="E76" s="56" t="s">
        <v>597</v>
      </c>
      <c r="F76" s="53" t="s">
        <v>890</v>
      </c>
      <c r="G76" s="20" t="s">
        <v>160</v>
      </c>
      <c r="H76" s="21" t="s">
        <v>315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11</v>
      </c>
      <c r="O76" s="25">
        <v>26</v>
      </c>
      <c r="P76" s="25">
        <v>5</v>
      </c>
      <c r="Q76" s="25">
        <v>0</v>
      </c>
      <c r="R76" s="25">
        <v>0</v>
      </c>
      <c r="S76" s="25">
        <v>13</v>
      </c>
      <c r="T76" s="25">
        <v>0</v>
      </c>
      <c r="U76" s="23">
        <f t="shared" si="7"/>
        <v>55</v>
      </c>
      <c r="V76" s="23"/>
      <c r="W76" s="98"/>
    </row>
    <row r="77" spans="1:24" s="8" customFormat="1" ht="15.75" customHeight="1">
      <c r="A77" s="54">
        <v>72</v>
      </c>
      <c r="B77" s="43" t="s">
        <v>133</v>
      </c>
      <c r="C77" s="41" t="s">
        <v>159</v>
      </c>
      <c r="D77" s="41" t="s">
        <v>324</v>
      </c>
      <c r="E77" s="56" t="s">
        <v>598</v>
      </c>
      <c r="F77" s="53" t="s">
        <v>891</v>
      </c>
      <c r="G77" s="20" t="s">
        <v>160</v>
      </c>
      <c r="H77" s="21" t="s">
        <v>315</v>
      </c>
      <c r="I77" s="25">
        <v>178</v>
      </c>
      <c r="J77" s="25">
        <v>167</v>
      </c>
      <c r="K77" s="25">
        <v>120</v>
      </c>
      <c r="L77" s="25">
        <v>152</v>
      </c>
      <c r="M77" s="25">
        <v>153</v>
      </c>
      <c r="N77" s="25">
        <v>135</v>
      </c>
      <c r="O77" s="25">
        <v>131</v>
      </c>
      <c r="P77" s="25">
        <v>144</v>
      </c>
      <c r="Q77" s="25">
        <v>142</v>
      </c>
      <c r="R77" s="25">
        <v>144</v>
      </c>
      <c r="S77" s="25">
        <v>165</v>
      </c>
      <c r="T77" s="25">
        <v>142</v>
      </c>
      <c r="U77" s="23">
        <f t="shared" si="7"/>
        <v>1773</v>
      </c>
      <c r="V77" s="23"/>
      <c r="W77" s="98"/>
    </row>
    <row r="78" spans="1:24" s="8" customFormat="1" ht="15.75" customHeight="1">
      <c r="A78" s="54">
        <v>73</v>
      </c>
      <c r="B78" s="41" t="s">
        <v>83</v>
      </c>
      <c r="C78" s="41" t="s">
        <v>82</v>
      </c>
      <c r="D78" s="41" t="s">
        <v>203</v>
      </c>
      <c r="E78" s="55" t="s">
        <v>801</v>
      </c>
      <c r="F78" s="55" t="s">
        <v>1090</v>
      </c>
      <c r="G78" s="20" t="s">
        <v>160</v>
      </c>
      <c r="H78" s="21" t="s">
        <v>315</v>
      </c>
      <c r="I78" s="22">
        <v>163</v>
      </c>
      <c r="J78" s="22">
        <v>133</v>
      </c>
      <c r="K78" s="22">
        <v>147</v>
      </c>
      <c r="L78" s="22">
        <v>166</v>
      </c>
      <c r="M78" s="22">
        <v>180</v>
      </c>
      <c r="N78" s="22">
        <v>170</v>
      </c>
      <c r="O78" s="22">
        <v>160</v>
      </c>
      <c r="P78" s="22">
        <v>152</v>
      </c>
      <c r="Q78" s="22">
        <v>153</v>
      </c>
      <c r="R78" s="22">
        <v>152</v>
      </c>
      <c r="S78" s="22">
        <v>171</v>
      </c>
      <c r="T78" s="22">
        <v>157</v>
      </c>
      <c r="U78" s="23">
        <f t="shared" si="7"/>
        <v>1904</v>
      </c>
      <c r="V78" s="23"/>
      <c r="W78" s="98"/>
    </row>
    <row r="79" spans="1:24" s="8" customFormat="1" ht="15.75" customHeight="1">
      <c r="A79" s="54">
        <v>74</v>
      </c>
      <c r="B79" s="43" t="s">
        <v>84</v>
      </c>
      <c r="C79" s="41" t="s">
        <v>82</v>
      </c>
      <c r="D79" s="41" t="s">
        <v>327</v>
      </c>
      <c r="E79" s="53" t="s">
        <v>802</v>
      </c>
      <c r="F79" s="55" t="s">
        <v>1091</v>
      </c>
      <c r="G79" s="20" t="s">
        <v>160</v>
      </c>
      <c r="H79" s="21" t="s">
        <v>315</v>
      </c>
      <c r="I79" s="22">
        <v>292</v>
      </c>
      <c r="J79" s="22">
        <v>201</v>
      </c>
      <c r="K79" s="22">
        <v>225</v>
      </c>
      <c r="L79" s="27">
        <v>260</v>
      </c>
      <c r="M79" s="27">
        <v>238</v>
      </c>
      <c r="N79" s="27">
        <v>238</v>
      </c>
      <c r="O79" s="28">
        <v>238</v>
      </c>
      <c r="P79" s="28">
        <v>238</v>
      </c>
      <c r="Q79" s="28">
        <v>238</v>
      </c>
      <c r="R79" s="28">
        <v>279</v>
      </c>
      <c r="S79" s="28">
        <v>279</v>
      </c>
      <c r="T79" s="28">
        <v>279</v>
      </c>
      <c r="U79" s="23">
        <f t="shared" si="7"/>
        <v>3005</v>
      </c>
      <c r="V79" s="23"/>
      <c r="W79" s="98"/>
    </row>
    <row r="80" spans="1:24" s="8" customFormat="1" ht="15.75" customHeight="1">
      <c r="A80" s="54">
        <v>75</v>
      </c>
      <c r="B80" s="41" t="s">
        <v>481</v>
      </c>
      <c r="C80" s="41" t="s">
        <v>82</v>
      </c>
      <c r="D80" s="41" t="s">
        <v>204</v>
      </c>
      <c r="E80" s="53" t="s">
        <v>803</v>
      </c>
      <c r="F80" s="55" t="s">
        <v>1092</v>
      </c>
      <c r="G80" s="20" t="s">
        <v>160</v>
      </c>
      <c r="H80" s="21" t="s">
        <v>315</v>
      </c>
      <c r="I80" s="22">
        <v>156</v>
      </c>
      <c r="J80" s="22">
        <v>114</v>
      </c>
      <c r="K80" s="22">
        <v>204</v>
      </c>
      <c r="L80" s="22">
        <v>197</v>
      </c>
      <c r="M80" s="22">
        <v>154</v>
      </c>
      <c r="N80" s="22">
        <v>152</v>
      </c>
      <c r="O80" s="22">
        <v>131</v>
      </c>
      <c r="P80" s="22">
        <v>399</v>
      </c>
      <c r="Q80" s="22">
        <v>170</v>
      </c>
      <c r="R80" s="22">
        <v>189</v>
      </c>
      <c r="S80" s="22">
        <v>238</v>
      </c>
      <c r="T80" s="22">
        <v>117</v>
      </c>
      <c r="U80" s="23">
        <f t="shared" si="7"/>
        <v>2221</v>
      </c>
      <c r="V80" s="23"/>
      <c r="W80" s="98"/>
    </row>
    <row r="81" spans="1:23" s="8" customFormat="1" ht="15.75" customHeight="1">
      <c r="A81" s="54">
        <v>76</v>
      </c>
      <c r="B81" s="41" t="s">
        <v>366</v>
      </c>
      <c r="C81" s="41" t="s">
        <v>367</v>
      </c>
      <c r="D81" s="41" t="s">
        <v>368</v>
      </c>
      <c r="E81" s="53" t="s">
        <v>804</v>
      </c>
      <c r="F81" s="55" t="s">
        <v>1093</v>
      </c>
      <c r="G81" s="20" t="s">
        <v>160</v>
      </c>
      <c r="H81" s="21" t="s">
        <v>315</v>
      </c>
      <c r="I81" s="22">
        <v>1414</v>
      </c>
      <c r="J81" s="22">
        <v>1219</v>
      </c>
      <c r="K81" s="22">
        <v>1261</v>
      </c>
      <c r="L81" s="22">
        <v>1313</v>
      </c>
      <c r="M81" s="22">
        <v>1178</v>
      </c>
      <c r="N81" s="22">
        <v>1081</v>
      </c>
      <c r="O81" s="22">
        <v>1108</v>
      </c>
      <c r="P81" s="22">
        <v>1064</v>
      </c>
      <c r="Q81" s="22">
        <v>1032</v>
      </c>
      <c r="R81" s="22">
        <v>990</v>
      </c>
      <c r="S81" s="22">
        <v>1072</v>
      </c>
      <c r="T81" s="22">
        <v>1127</v>
      </c>
      <c r="U81" s="23">
        <f t="shared" si="7"/>
        <v>13859</v>
      </c>
      <c r="V81" s="23"/>
      <c r="W81" s="98"/>
    </row>
    <row r="82" spans="1:23" s="8" customFormat="1" ht="15.75" customHeight="1">
      <c r="A82" s="54">
        <v>77</v>
      </c>
      <c r="B82" s="41" t="s">
        <v>86</v>
      </c>
      <c r="C82" s="41" t="s">
        <v>85</v>
      </c>
      <c r="D82" s="41" t="s">
        <v>328</v>
      </c>
      <c r="E82" s="53" t="s">
        <v>652</v>
      </c>
      <c r="F82" s="53" t="s">
        <v>979</v>
      </c>
      <c r="G82" s="20" t="s">
        <v>160</v>
      </c>
      <c r="H82" s="21" t="s">
        <v>315</v>
      </c>
      <c r="I82" s="29">
        <v>275</v>
      </c>
      <c r="J82" s="29">
        <v>213</v>
      </c>
      <c r="K82" s="30">
        <v>213</v>
      </c>
      <c r="L82" s="30">
        <v>242</v>
      </c>
      <c r="M82" s="30">
        <v>216</v>
      </c>
      <c r="N82" s="30">
        <v>214</v>
      </c>
      <c r="O82" s="29">
        <v>252</v>
      </c>
      <c r="P82" s="29">
        <v>251</v>
      </c>
      <c r="Q82" s="29">
        <v>257</v>
      </c>
      <c r="R82" s="29">
        <v>266</v>
      </c>
      <c r="S82" s="29">
        <v>215</v>
      </c>
      <c r="T82" s="29">
        <v>208</v>
      </c>
      <c r="U82" s="23">
        <f t="shared" si="7"/>
        <v>2822</v>
      </c>
      <c r="V82" s="23"/>
      <c r="W82" s="98"/>
    </row>
    <row r="83" spans="1:23" s="8" customFormat="1" ht="15.75" customHeight="1">
      <c r="A83" s="54">
        <v>78</v>
      </c>
      <c r="B83" s="41" t="s">
        <v>87</v>
      </c>
      <c r="C83" s="41" t="s">
        <v>85</v>
      </c>
      <c r="D83" s="41" t="s">
        <v>329</v>
      </c>
      <c r="E83" s="55" t="s">
        <v>650</v>
      </c>
      <c r="F83" s="55" t="s">
        <v>980</v>
      </c>
      <c r="G83" s="20" t="s">
        <v>160</v>
      </c>
      <c r="H83" s="21" t="s">
        <v>315</v>
      </c>
      <c r="I83" s="29">
        <v>83</v>
      </c>
      <c r="J83" s="29">
        <v>69</v>
      </c>
      <c r="K83" s="30">
        <v>64</v>
      </c>
      <c r="L83" s="30">
        <v>74</v>
      </c>
      <c r="M83" s="30">
        <v>54</v>
      </c>
      <c r="N83" s="30">
        <v>55</v>
      </c>
      <c r="O83" s="29">
        <v>57</v>
      </c>
      <c r="P83" s="29">
        <v>58</v>
      </c>
      <c r="Q83" s="29">
        <v>69</v>
      </c>
      <c r="R83" s="29">
        <v>60</v>
      </c>
      <c r="S83" s="29">
        <v>70</v>
      </c>
      <c r="T83" s="29">
        <v>117</v>
      </c>
      <c r="U83" s="23">
        <f t="shared" si="7"/>
        <v>830</v>
      </c>
      <c r="V83" s="23"/>
      <c r="W83" s="98"/>
    </row>
    <row r="84" spans="1:23" s="8" customFormat="1" ht="15.75" customHeight="1">
      <c r="A84" s="54">
        <v>79</v>
      </c>
      <c r="B84" s="41" t="s">
        <v>88</v>
      </c>
      <c r="C84" s="41" t="s">
        <v>85</v>
      </c>
      <c r="D84" s="41" t="s">
        <v>330</v>
      </c>
      <c r="E84" s="55" t="s">
        <v>653</v>
      </c>
      <c r="F84" s="55" t="s">
        <v>981</v>
      </c>
      <c r="G84" s="20" t="s">
        <v>160</v>
      </c>
      <c r="H84" s="21" t="s">
        <v>315</v>
      </c>
      <c r="I84" s="29">
        <v>158</v>
      </c>
      <c r="J84" s="29">
        <v>93</v>
      </c>
      <c r="K84" s="31">
        <v>117</v>
      </c>
      <c r="L84" s="30">
        <v>111</v>
      </c>
      <c r="M84" s="30">
        <v>112</v>
      </c>
      <c r="N84" s="30">
        <v>101</v>
      </c>
      <c r="O84" s="29">
        <v>125</v>
      </c>
      <c r="P84" s="29">
        <v>181</v>
      </c>
      <c r="Q84" s="29">
        <v>155</v>
      </c>
      <c r="R84" s="29">
        <v>132</v>
      </c>
      <c r="S84" s="29">
        <v>137</v>
      </c>
      <c r="T84" s="29">
        <v>120</v>
      </c>
      <c r="U84" s="23">
        <f>SUM(I84:T84)</f>
        <v>1542</v>
      </c>
      <c r="V84" s="23"/>
      <c r="W84" s="98"/>
    </row>
    <row r="85" spans="1:23" s="8" customFormat="1" ht="15.75" customHeight="1">
      <c r="A85" s="54">
        <v>80</v>
      </c>
      <c r="B85" s="41" t="s">
        <v>89</v>
      </c>
      <c r="C85" s="41" t="s">
        <v>85</v>
      </c>
      <c r="D85" s="41" t="s">
        <v>331</v>
      </c>
      <c r="E85" s="53" t="s">
        <v>651</v>
      </c>
      <c r="F85" s="53" t="s">
        <v>982</v>
      </c>
      <c r="G85" s="20" t="s">
        <v>160</v>
      </c>
      <c r="H85" s="21" t="s">
        <v>315</v>
      </c>
      <c r="I85" s="29">
        <v>287</v>
      </c>
      <c r="J85" s="29">
        <v>177</v>
      </c>
      <c r="K85" s="30">
        <v>213</v>
      </c>
      <c r="L85" s="30">
        <v>210</v>
      </c>
      <c r="M85" s="30">
        <v>130</v>
      </c>
      <c r="N85" s="30">
        <v>132</v>
      </c>
      <c r="O85" s="29">
        <v>158</v>
      </c>
      <c r="P85" s="29">
        <v>143</v>
      </c>
      <c r="Q85" s="29">
        <v>178</v>
      </c>
      <c r="R85" s="29">
        <v>146</v>
      </c>
      <c r="S85" s="29">
        <v>131</v>
      </c>
      <c r="T85" s="29">
        <v>146</v>
      </c>
      <c r="U85" s="23">
        <f t="shared" si="7"/>
        <v>2051</v>
      </c>
      <c r="V85" s="23"/>
      <c r="W85" s="98"/>
    </row>
    <row r="86" spans="1:23" s="8" customFormat="1" ht="15.75" customHeight="1">
      <c r="A86" s="54">
        <v>81</v>
      </c>
      <c r="B86" s="41" t="s">
        <v>90</v>
      </c>
      <c r="C86" s="41" t="s">
        <v>85</v>
      </c>
      <c r="D86" s="41" t="s">
        <v>332</v>
      </c>
      <c r="E86" s="53" t="s">
        <v>649</v>
      </c>
      <c r="F86" s="53" t="s">
        <v>983</v>
      </c>
      <c r="G86" s="20" t="s">
        <v>160</v>
      </c>
      <c r="H86" s="21" t="s">
        <v>315</v>
      </c>
      <c r="I86" s="32">
        <v>29</v>
      </c>
      <c r="J86" s="32">
        <v>28</v>
      </c>
      <c r="K86" s="32">
        <v>28</v>
      </c>
      <c r="L86" s="32">
        <v>21</v>
      </c>
      <c r="M86" s="32">
        <v>14</v>
      </c>
      <c r="N86" s="32">
        <v>12</v>
      </c>
      <c r="O86" s="32">
        <v>13</v>
      </c>
      <c r="P86" s="32">
        <v>13</v>
      </c>
      <c r="Q86" s="32">
        <v>14</v>
      </c>
      <c r="R86" s="32">
        <v>13</v>
      </c>
      <c r="S86" s="32">
        <v>14</v>
      </c>
      <c r="T86" s="32">
        <v>12</v>
      </c>
      <c r="U86" s="23">
        <f t="shared" si="7"/>
        <v>211</v>
      </c>
      <c r="V86" s="23"/>
      <c r="W86" s="98"/>
    </row>
    <row r="87" spans="1:23" s="8" customFormat="1" ht="15.75" customHeight="1">
      <c r="A87" s="54">
        <v>82</v>
      </c>
      <c r="B87" s="41" t="s">
        <v>170</v>
      </c>
      <c r="C87" s="41" t="s">
        <v>476</v>
      </c>
      <c r="D87" s="46" t="s">
        <v>165</v>
      </c>
      <c r="E87" s="53" t="s">
        <v>531</v>
      </c>
      <c r="F87" s="53" t="s">
        <v>972</v>
      </c>
      <c r="G87" s="20" t="s">
        <v>160</v>
      </c>
      <c r="H87" s="21" t="s">
        <v>315</v>
      </c>
      <c r="I87" s="22">
        <v>2</v>
      </c>
      <c r="J87" s="22">
        <v>5</v>
      </c>
      <c r="K87" s="22">
        <v>0</v>
      </c>
      <c r="L87" s="22">
        <v>0</v>
      </c>
      <c r="M87" s="22">
        <v>0</v>
      </c>
      <c r="N87" s="22">
        <v>2</v>
      </c>
      <c r="O87" s="22">
        <v>12</v>
      </c>
      <c r="P87" s="22">
        <v>16</v>
      </c>
      <c r="Q87" s="22">
        <v>8</v>
      </c>
      <c r="R87" s="22">
        <v>7</v>
      </c>
      <c r="S87" s="22">
        <v>13</v>
      </c>
      <c r="T87" s="22">
        <v>14</v>
      </c>
      <c r="U87" s="23">
        <f t="shared" si="7"/>
        <v>79</v>
      </c>
      <c r="V87" s="23"/>
      <c r="W87" s="98"/>
    </row>
    <row r="88" spans="1:23" s="8" customFormat="1" ht="15.75" customHeight="1">
      <c r="A88" s="54">
        <v>83</v>
      </c>
      <c r="B88" s="41" t="s">
        <v>171</v>
      </c>
      <c r="C88" s="41" t="s">
        <v>476</v>
      </c>
      <c r="D88" s="46" t="s">
        <v>165</v>
      </c>
      <c r="E88" s="53" t="s">
        <v>532</v>
      </c>
      <c r="F88" s="53" t="s">
        <v>973</v>
      </c>
      <c r="G88" s="20" t="s">
        <v>160</v>
      </c>
      <c r="H88" s="21" t="s">
        <v>315</v>
      </c>
      <c r="I88" s="22">
        <v>2</v>
      </c>
      <c r="J88" s="22">
        <v>1</v>
      </c>
      <c r="K88" s="22">
        <v>0</v>
      </c>
      <c r="L88" s="22">
        <v>0</v>
      </c>
      <c r="M88" s="22">
        <v>0</v>
      </c>
      <c r="N88" s="22">
        <v>2</v>
      </c>
      <c r="O88" s="22">
        <v>2</v>
      </c>
      <c r="P88" s="22">
        <v>6</v>
      </c>
      <c r="Q88" s="22">
        <v>2</v>
      </c>
      <c r="R88" s="22">
        <v>2</v>
      </c>
      <c r="S88" s="22">
        <v>2</v>
      </c>
      <c r="T88" s="22">
        <v>2</v>
      </c>
      <c r="U88" s="23">
        <f t="shared" si="7"/>
        <v>21</v>
      </c>
      <c r="V88" s="23"/>
      <c r="W88" s="98"/>
    </row>
    <row r="89" spans="1:23" s="8" customFormat="1" ht="15.75" customHeight="1">
      <c r="A89" s="54">
        <v>84</v>
      </c>
      <c r="B89" s="41" t="s">
        <v>172</v>
      </c>
      <c r="C89" s="41" t="s">
        <v>476</v>
      </c>
      <c r="D89" s="43" t="s">
        <v>164</v>
      </c>
      <c r="E89" s="55" t="s">
        <v>534</v>
      </c>
      <c r="F89" s="55" t="s">
        <v>974</v>
      </c>
      <c r="G89" s="20" t="s">
        <v>160</v>
      </c>
      <c r="H89" s="21" t="s">
        <v>315</v>
      </c>
      <c r="I89" s="22">
        <v>16</v>
      </c>
      <c r="J89" s="22">
        <v>19</v>
      </c>
      <c r="K89" s="22">
        <v>9</v>
      </c>
      <c r="L89" s="22">
        <v>65</v>
      </c>
      <c r="M89" s="22">
        <v>75</v>
      </c>
      <c r="N89" s="22">
        <v>29</v>
      </c>
      <c r="O89" s="22">
        <v>56</v>
      </c>
      <c r="P89" s="22">
        <v>15</v>
      </c>
      <c r="Q89" s="22">
        <v>73</v>
      </c>
      <c r="R89" s="22">
        <v>43</v>
      </c>
      <c r="S89" s="22">
        <v>34</v>
      </c>
      <c r="T89" s="22">
        <v>36</v>
      </c>
      <c r="U89" s="23">
        <f t="shared" si="7"/>
        <v>470</v>
      </c>
      <c r="V89" s="23"/>
      <c r="W89" s="98"/>
    </row>
    <row r="90" spans="1:23" s="8" customFormat="1" ht="15.75" customHeight="1">
      <c r="A90" s="54">
        <v>85</v>
      </c>
      <c r="B90" s="41" t="s">
        <v>510</v>
      </c>
      <c r="C90" s="41" t="s">
        <v>476</v>
      </c>
      <c r="D90" s="43" t="s">
        <v>205</v>
      </c>
      <c r="E90" s="55" t="s">
        <v>530</v>
      </c>
      <c r="F90" s="55" t="s">
        <v>975</v>
      </c>
      <c r="G90" s="20" t="s">
        <v>160</v>
      </c>
      <c r="H90" s="21" t="s">
        <v>315</v>
      </c>
      <c r="I90" s="22">
        <v>3</v>
      </c>
      <c r="J90" s="22">
        <v>2</v>
      </c>
      <c r="K90" s="22">
        <v>2</v>
      </c>
      <c r="L90" s="22">
        <v>2</v>
      </c>
      <c r="M90" s="22">
        <v>9</v>
      </c>
      <c r="N90" s="22">
        <v>19</v>
      </c>
      <c r="O90" s="22">
        <v>25</v>
      </c>
      <c r="P90" s="22">
        <v>25</v>
      </c>
      <c r="Q90" s="22">
        <v>22</v>
      </c>
      <c r="R90" s="22">
        <v>30</v>
      </c>
      <c r="S90" s="22">
        <v>34</v>
      </c>
      <c r="T90" s="22">
        <v>16</v>
      </c>
      <c r="U90" s="23">
        <f t="shared" si="7"/>
        <v>189</v>
      </c>
      <c r="V90" s="23"/>
      <c r="W90" s="98"/>
    </row>
    <row r="91" spans="1:23" s="8" customFormat="1" ht="15.75" customHeight="1">
      <c r="A91" s="54">
        <v>86</v>
      </c>
      <c r="B91" s="41" t="s">
        <v>95</v>
      </c>
      <c r="C91" s="41" t="s">
        <v>476</v>
      </c>
      <c r="D91" s="43" t="s">
        <v>206</v>
      </c>
      <c r="E91" s="53" t="s">
        <v>533</v>
      </c>
      <c r="F91" s="53" t="s">
        <v>976</v>
      </c>
      <c r="G91" s="20" t="s">
        <v>160</v>
      </c>
      <c r="H91" s="21" t="s">
        <v>315</v>
      </c>
      <c r="I91" s="22">
        <v>19</v>
      </c>
      <c r="J91" s="22">
        <v>19</v>
      </c>
      <c r="K91" s="22">
        <v>15</v>
      </c>
      <c r="L91" s="22">
        <v>29</v>
      </c>
      <c r="M91" s="22">
        <v>37</v>
      </c>
      <c r="N91" s="22">
        <v>52</v>
      </c>
      <c r="O91" s="22">
        <v>56</v>
      </c>
      <c r="P91" s="22">
        <v>67</v>
      </c>
      <c r="Q91" s="22">
        <v>64</v>
      </c>
      <c r="R91" s="22">
        <v>56</v>
      </c>
      <c r="S91" s="22">
        <v>46</v>
      </c>
      <c r="T91" s="22">
        <v>36</v>
      </c>
      <c r="U91" s="23">
        <f t="shared" si="7"/>
        <v>496</v>
      </c>
      <c r="V91" s="23"/>
      <c r="W91" s="98"/>
    </row>
    <row r="92" spans="1:23" s="8" customFormat="1" ht="15.75" customHeight="1">
      <c r="A92" s="54">
        <v>87</v>
      </c>
      <c r="B92" s="41" t="s">
        <v>113</v>
      </c>
      <c r="C92" s="41" t="s">
        <v>97</v>
      </c>
      <c r="D92" s="41" t="s">
        <v>296</v>
      </c>
      <c r="E92" s="56" t="s">
        <v>711</v>
      </c>
      <c r="F92" s="58" t="s">
        <v>914</v>
      </c>
      <c r="G92" s="20" t="s">
        <v>160</v>
      </c>
      <c r="H92" s="21" t="s">
        <v>315</v>
      </c>
      <c r="I92" s="22">
        <v>742</v>
      </c>
      <c r="J92" s="22">
        <v>704</v>
      </c>
      <c r="K92" s="22">
        <v>707</v>
      </c>
      <c r="L92" s="22">
        <v>821</v>
      </c>
      <c r="M92" s="22">
        <v>749</v>
      </c>
      <c r="N92" s="22">
        <v>766</v>
      </c>
      <c r="O92" s="22">
        <v>973</v>
      </c>
      <c r="P92" s="22">
        <v>903</v>
      </c>
      <c r="Q92" s="22">
        <v>949</v>
      </c>
      <c r="R92" s="22">
        <v>885</v>
      </c>
      <c r="S92" s="22">
        <v>860</v>
      </c>
      <c r="T92" s="22">
        <v>712</v>
      </c>
      <c r="U92" s="23">
        <f t="shared" si="7"/>
        <v>9771</v>
      </c>
      <c r="V92" s="23"/>
      <c r="W92" s="98"/>
    </row>
    <row r="93" spans="1:23" s="8" customFormat="1" ht="15.75" customHeight="1">
      <c r="A93" s="54">
        <v>88</v>
      </c>
      <c r="B93" s="41" t="s">
        <v>114</v>
      </c>
      <c r="C93" s="41" t="s">
        <v>97</v>
      </c>
      <c r="D93" s="41" t="s">
        <v>297</v>
      </c>
      <c r="E93" s="56" t="s">
        <v>712</v>
      </c>
      <c r="F93" s="58" t="s">
        <v>915</v>
      </c>
      <c r="G93" s="20" t="s">
        <v>160</v>
      </c>
      <c r="H93" s="21" t="s">
        <v>315</v>
      </c>
      <c r="I93" s="22">
        <v>806</v>
      </c>
      <c r="J93" s="22">
        <v>805</v>
      </c>
      <c r="K93" s="22">
        <v>679</v>
      </c>
      <c r="L93" s="22">
        <v>724</v>
      </c>
      <c r="M93" s="22">
        <v>659</v>
      </c>
      <c r="N93" s="22">
        <v>514</v>
      </c>
      <c r="O93" s="22">
        <v>639</v>
      </c>
      <c r="P93" s="22">
        <v>698</v>
      </c>
      <c r="Q93" s="22">
        <v>657</v>
      </c>
      <c r="R93" s="22">
        <v>603</v>
      </c>
      <c r="S93" s="22">
        <v>770</v>
      </c>
      <c r="T93" s="22">
        <v>680</v>
      </c>
      <c r="U93" s="23">
        <f t="shared" si="7"/>
        <v>8234</v>
      </c>
      <c r="V93" s="23"/>
      <c r="W93" s="98"/>
    </row>
    <row r="94" spans="1:23" s="8" customFormat="1" ht="15.75" customHeight="1">
      <c r="A94" s="54">
        <v>89</v>
      </c>
      <c r="B94" s="41" t="s">
        <v>115</v>
      </c>
      <c r="C94" s="41" t="s">
        <v>97</v>
      </c>
      <c r="D94" s="41" t="s">
        <v>369</v>
      </c>
      <c r="E94" s="56" t="s">
        <v>916</v>
      </c>
      <c r="F94" s="58" t="s">
        <v>917</v>
      </c>
      <c r="G94" s="20" t="s">
        <v>160</v>
      </c>
      <c r="H94" s="21" t="s">
        <v>315</v>
      </c>
      <c r="I94" s="22">
        <v>714</v>
      </c>
      <c r="J94" s="22">
        <v>739</v>
      </c>
      <c r="K94" s="22">
        <v>655</v>
      </c>
      <c r="L94" s="22">
        <v>691</v>
      </c>
      <c r="M94" s="22">
        <v>692</v>
      </c>
      <c r="N94" s="22">
        <v>652</v>
      </c>
      <c r="O94" s="22">
        <v>824</v>
      </c>
      <c r="P94" s="22">
        <v>702</v>
      </c>
      <c r="Q94" s="22">
        <v>792</v>
      </c>
      <c r="R94" s="22">
        <v>722</v>
      </c>
      <c r="S94" s="22">
        <v>777</v>
      </c>
      <c r="T94" s="22">
        <v>695</v>
      </c>
      <c r="U94" s="23">
        <f t="shared" si="7"/>
        <v>8655</v>
      </c>
      <c r="V94" s="23"/>
      <c r="W94" s="98"/>
    </row>
    <row r="95" spans="1:23" s="8" customFormat="1" ht="15.75" customHeight="1">
      <c r="A95" s="54">
        <v>90</v>
      </c>
      <c r="B95" s="41" t="s">
        <v>116</v>
      </c>
      <c r="C95" s="41" t="s">
        <v>97</v>
      </c>
      <c r="D95" s="41" t="s">
        <v>299</v>
      </c>
      <c r="E95" s="56" t="s">
        <v>713</v>
      </c>
      <c r="F95" s="59" t="s">
        <v>918</v>
      </c>
      <c r="G95" s="20" t="s">
        <v>160</v>
      </c>
      <c r="H95" s="21" t="s">
        <v>315</v>
      </c>
      <c r="I95" s="22">
        <v>694</v>
      </c>
      <c r="J95" s="22">
        <v>707</v>
      </c>
      <c r="K95" s="22">
        <v>702</v>
      </c>
      <c r="L95" s="22">
        <v>805</v>
      </c>
      <c r="M95" s="22">
        <v>733</v>
      </c>
      <c r="N95" s="22">
        <v>764</v>
      </c>
      <c r="O95" s="22">
        <v>1054</v>
      </c>
      <c r="P95" s="22">
        <v>934</v>
      </c>
      <c r="Q95" s="22">
        <v>1051</v>
      </c>
      <c r="R95" s="22">
        <v>832</v>
      </c>
      <c r="S95" s="22">
        <v>883</v>
      </c>
      <c r="T95" s="22">
        <v>803</v>
      </c>
      <c r="U95" s="23">
        <f t="shared" si="7"/>
        <v>9962</v>
      </c>
      <c r="V95" s="23"/>
      <c r="W95" s="98"/>
    </row>
    <row r="96" spans="1:23" s="8" customFormat="1" ht="15.75" customHeight="1">
      <c r="A96" s="54">
        <v>91</v>
      </c>
      <c r="B96" s="41" t="s">
        <v>168</v>
      </c>
      <c r="C96" s="41" t="s">
        <v>167</v>
      </c>
      <c r="D96" s="41" t="s">
        <v>208</v>
      </c>
      <c r="E96" s="53" t="s">
        <v>806</v>
      </c>
      <c r="F96" s="53" t="s">
        <v>1046</v>
      </c>
      <c r="G96" s="20" t="s">
        <v>160</v>
      </c>
      <c r="H96" s="21" t="s">
        <v>315</v>
      </c>
      <c r="I96" s="22">
        <v>143</v>
      </c>
      <c r="J96" s="22">
        <v>148</v>
      </c>
      <c r="K96" s="22">
        <v>89</v>
      </c>
      <c r="L96" s="22">
        <v>67</v>
      </c>
      <c r="M96" s="22">
        <v>65</v>
      </c>
      <c r="N96" s="22">
        <v>67</v>
      </c>
      <c r="O96" s="22">
        <v>147</v>
      </c>
      <c r="P96" s="22">
        <v>237</v>
      </c>
      <c r="Q96" s="22">
        <v>161</v>
      </c>
      <c r="R96" s="22">
        <v>92</v>
      </c>
      <c r="S96" s="22">
        <v>80</v>
      </c>
      <c r="T96" s="22">
        <v>124</v>
      </c>
      <c r="U96" s="23">
        <f>SUM(I96:T96)</f>
        <v>1420</v>
      </c>
      <c r="V96" s="23"/>
      <c r="W96" s="98"/>
    </row>
    <row r="97" spans="1:23" s="8" customFormat="1" ht="15.75" customHeight="1">
      <c r="A97" s="54">
        <v>92</v>
      </c>
      <c r="B97" s="43" t="s">
        <v>300</v>
      </c>
      <c r="C97" s="41" t="s">
        <v>851</v>
      </c>
      <c r="D97" s="41" t="s">
        <v>207</v>
      </c>
      <c r="E97" s="55" t="s">
        <v>805</v>
      </c>
      <c r="F97" s="55" t="s">
        <v>1002</v>
      </c>
      <c r="G97" s="20" t="s">
        <v>160</v>
      </c>
      <c r="H97" s="21" t="s">
        <v>315</v>
      </c>
      <c r="I97" s="22">
        <v>396</v>
      </c>
      <c r="J97" s="22">
        <v>413</v>
      </c>
      <c r="K97" s="22">
        <v>336</v>
      </c>
      <c r="L97" s="22">
        <v>300</v>
      </c>
      <c r="M97" s="22">
        <v>275</v>
      </c>
      <c r="N97" s="22">
        <v>229</v>
      </c>
      <c r="O97" s="22">
        <v>356</v>
      </c>
      <c r="P97" s="22">
        <v>461</v>
      </c>
      <c r="Q97" s="22">
        <v>446</v>
      </c>
      <c r="R97" s="22">
        <v>300</v>
      </c>
      <c r="S97" s="22">
        <v>326</v>
      </c>
      <c r="T97" s="22">
        <v>327</v>
      </c>
      <c r="U97" s="23">
        <f>SUM(I97:T97)</f>
        <v>4165</v>
      </c>
      <c r="V97" s="23"/>
      <c r="W97" s="99"/>
    </row>
    <row r="98" spans="1:23" s="8" customFormat="1" ht="15.75" customHeight="1">
      <c r="A98" s="54">
        <v>93</v>
      </c>
      <c r="B98" s="41" t="s">
        <v>4</v>
      </c>
      <c r="C98" s="41" t="s">
        <v>4</v>
      </c>
      <c r="D98" s="41" t="s">
        <v>268</v>
      </c>
      <c r="E98" s="53" t="s">
        <v>808</v>
      </c>
      <c r="F98" s="53" t="s">
        <v>847</v>
      </c>
      <c r="G98" s="20" t="s">
        <v>3</v>
      </c>
      <c r="H98" s="24">
        <v>14</v>
      </c>
      <c r="I98" s="22">
        <v>953</v>
      </c>
      <c r="J98" s="22">
        <v>986</v>
      </c>
      <c r="K98" s="22">
        <v>920</v>
      </c>
      <c r="L98" s="22">
        <v>1010</v>
      </c>
      <c r="M98" s="22">
        <v>907</v>
      </c>
      <c r="N98" s="22">
        <v>811</v>
      </c>
      <c r="O98" s="22">
        <v>877</v>
      </c>
      <c r="P98" s="22">
        <v>875</v>
      </c>
      <c r="Q98" s="22">
        <v>882</v>
      </c>
      <c r="R98" s="22">
        <v>915</v>
      </c>
      <c r="S98" s="22">
        <v>959</v>
      </c>
      <c r="T98" s="22">
        <v>950</v>
      </c>
      <c r="U98" s="23">
        <f>SUM(I98:T98)</f>
        <v>11045</v>
      </c>
      <c r="V98" s="23"/>
      <c r="W98" s="97" t="s">
        <v>301</v>
      </c>
    </row>
    <row r="99" spans="1:23" s="8" customFormat="1" ht="15.75" customHeight="1">
      <c r="A99" s="54">
        <v>94</v>
      </c>
      <c r="B99" s="41" t="s">
        <v>7</v>
      </c>
      <c r="C99" s="41" t="s">
        <v>5</v>
      </c>
      <c r="D99" s="41" t="s">
        <v>209</v>
      </c>
      <c r="E99" s="53" t="s">
        <v>632</v>
      </c>
      <c r="F99" s="53" t="s">
        <v>1096</v>
      </c>
      <c r="G99" s="20" t="s">
        <v>3</v>
      </c>
      <c r="H99" s="24">
        <v>9</v>
      </c>
      <c r="I99" s="22">
        <v>1012</v>
      </c>
      <c r="J99" s="22">
        <v>861</v>
      </c>
      <c r="K99" s="22">
        <v>914</v>
      </c>
      <c r="L99" s="22">
        <v>991</v>
      </c>
      <c r="M99" s="22">
        <v>967</v>
      </c>
      <c r="N99" s="22">
        <v>914</v>
      </c>
      <c r="O99" s="22">
        <v>1223</v>
      </c>
      <c r="P99" s="22">
        <v>1475</v>
      </c>
      <c r="Q99" s="22">
        <v>1368</v>
      </c>
      <c r="R99" s="22">
        <v>1553</v>
      </c>
      <c r="S99" s="22">
        <v>864</v>
      </c>
      <c r="T99" s="22">
        <v>848</v>
      </c>
      <c r="U99" s="23">
        <f>SUM(I99:T99)</f>
        <v>12990</v>
      </c>
      <c r="V99" s="23"/>
      <c r="W99" s="98"/>
    </row>
    <row r="100" spans="1:23" s="8" customFormat="1" ht="15.75" customHeight="1">
      <c r="A100" s="54">
        <v>95</v>
      </c>
      <c r="B100" s="41" t="s">
        <v>8</v>
      </c>
      <c r="C100" s="41" t="s">
        <v>5</v>
      </c>
      <c r="D100" s="41" t="s">
        <v>333</v>
      </c>
      <c r="E100" s="53" t="s">
        <v>637</v>
      </c>
      <c r="F100" s="53" t="s">
        <v>1097</v>
      </c>
      <c r="G100" s="20" t="s">
        <v>3</v>
      </c>
      <c r="H100" s="24">
        <v>18</v>
      </c>
      <c r="I100" s="22">
        <v>1239</v>
      </c>
      <c r="J100" s="22">
        <v>1208</v>
      </c>
      <c r="K100" s="22">
        <v>1197</v>
      </c>
      <c r="L100" s="22">
        <v>1324</v>
      </c>
      <c r="M100" s="22">
        <v>1267</v>
      </c>
      <c r="N100" s="22">
        <v>1106</v>
      </c>
      <c r="O100" s="33">
        <v>1340</v>
      </c>
      <c r="P100" s="33">
        <v>1432</v>
      </c>
      <c r="Q100" s="34">
        <v>1390</v>
      </c>
      <c r="R100" s="33">
        <v>1240</v>
      </c>
      <c r="S100" s="33">
        <v>1229</v>
      </c>
      <c r="T100" s="35">
        <v>1243</v>
      </c>
      <c r="U100" s="23">
        <f t="shared" ref="U100:U166" si="8">SUM(I100:T100)</f>
        <v>15215</v>
      </c>
      <c r="V100" s="23"/>
      <c r="W100" s="98"/>
    </row>
    <row r="101" spans="1:23" s="8" customFormat="1" ht="15.75" customHeight="1">
      <c r="A101" s="54">
        <v>96</v>
      </c>
      <c r="B101" s="41" t="s">
        <v>9</v>
      </c>
      <c r="C101" s="41" t="s">
        <v>5</v>
      </c>
      <c r="D101" s="41" t="s">
        <v>210</v>
      </c>
      <c r="E101" s="53" t="s">
        <v>634</v>
      </c>
      <c r="F101" s="53" t="s">
        <v>1098</v>
      </c>
      <c r="G101" s="20" t="s">
        <v>3</v>
      </c>
      <c r="H101" s="24">
        <v>14</v>
      </c>
      <c r="I101" s="22">
        <v>1251</v>
      </c>
      <c r="J101" s="22">
        <v>1202</v>
      </c>
      <c r="K101" s="22">
        <v>1159</v>
      </c>
      <c r="L101" s="22">
        <v>1209</v>
      </c>
      <c r="M101" s="22">
        <v>1289</v>
      </c>
      <c r="N101" s="22">
        <v>1140</v>
      </c>
      <c r="O101" s="22">
        <v>1132</v>
      </c>
      <c r="P101" s="22">
        <v>1134</v>
      </c>
      <c r="Q101" s="22">
        <v>1004</v>
      </c>
      <c r="R101" s="22">
        <v>1225</v>
      </c>
      <c r="S101" s="22">
        <v>1134</v>
      </c>
      <c r="T101" s="22">
        <v>878</v>
      </c>
      <c r="U101" s="23">
        <f t="shared" si="8"/>
        <v>13757</v>
      </c>
      <c r="V101" s="23"/>
      <c r="W101" s="98"/>
    </row>
    <row r="102" spans="1:23" s="8" customFormat="1" ht="15.75" customHeight="1">
      <c r="A102" s="54">
        <v>97</v>
      </c>
      <c r="B102" s="41" t="s">
        <v>10</v>
      </c>
      <c r="C102" s="41" t="s">
        <v>5</v>
      </c>
      <c r="D102" s="41" t="s">
        <v>211</v>
      </c>
      <c r="E102" s="55" t="s">
        <v>639</v>
      </c>
      <c r="F102" s="53" t="s">
        <v>1099</v>
      </c>
      <c r="G102" s="20" t="s">
        <v>3</v>
      </c>
      <c r="H102" s="24">
        <v>14</v>
      </c>
      <c r="I102" s="22">
        <v>778</v>
      </c>
      <c r="J102" s="22">
        <v>886</v>
      </c>
      <c r="K102" s="22">
        <v>868</v>
      </c>
      <c r="L102" s="22">
        <v>839</v>
      </c>
      <c r="M102" s="22">
        <v>788</v>
      </c>
      <c r="N102" s="22">
        <v>612</v>
      </c>
      <c r="O102" s="22">
        <v>735</v>
      </c>
      <c r="P102" s="22">
        <v>956</v>
      </c>
      <c r="Q102" s="22">
        <v>1108</v>
      </c>
      <c r="R102" s="22">
        <v>880</v>
      </c>
      <c r="S102" s="22">
        <v>700</v>
      </c>
      <c r="T102" s="22">
        <v>672</v>
      </c>
      <c r="U102" s="23">
        <f t="shared" si="8"/>
        <v>9822</v>
      </c>
      <c r="V102" s="23"/>
      <c r="W102" s="98"/>
    </row>
    <row r="103" spans="1:23" s="8" customFormat="1" ht="15.75" customHeight="1">
      <c r="A103" s="54">
        <v>98</v>
      </c>
      <c r="B103" s="41" t="s">
        <v>11</v>
      </c>
      <c r="C103" s="41" t="s">
        <v>5</v>
      </c>
      <c r="D103" s="41" t="s">
        <v>334</v>
      </c>
      <c r="E103" s="55" t="s">
        <v>638</v>
      </c>
      <c r="F103" s="53" t="s">
        <v>1100</v>
      </c>
      <c r="G103" s="20" t="s">
        <v>3</v>
      </c>
      <c r="H103" s="24">
        <v>8</v>
      </c>
      <c r="I103" s="22">
        <v>457</v>
      </c>
      <c r="J103" s="22">
        <v>410</v>
      </c>
      <c r="K103" s="22">
        <v>389</v>
      </c>
      <c r="L103" s="22">
        <v>347</v>
      </c>
      <c r="M103" s="22">
        <v>253</v>
      </c>
      <c r="N103" s="22">
        <v>263</v>
      </c>
      <c r="O103" s="22">
        <v>308</v>
      </c>
      <c r="P103" s="22">
        <v>376</v>
      </c>
      <c r="Q103" s="22">
        <v>744</v>
      </c>
      <c r="R103" s="22">
        <v>378</v>
      </c>
      <c r="S103" s="22">
        <v>227</v>
      </c>
      <c r="T103" s="22">
        <v>315</v>
      </c>
      <c r="U103" s="23">
        <f t="shared" si="8"/>
        <v>4467</v>
      </c>
      <c r="V103" s="23"/>
      <c r="W103" s="98"/>
    </row>
    <row r="104" spans="1:23" s="8" customFormat="1" ht="15.75" customHeight="1">
      <c r="A104" s="54">
        <v>99</v>
      </c>
      <c r="B104" s="41" t="s">
        <v>12</v>
      </c>
      <c r="C104" s="41" t="s">
        <v>5</v>
      </c>
      <c r="D104" s="41" t="s">
        <v>212</v>
      </c>
      <c r="E104" s="53" t="s">
        <v>633</v>
      </c>
      <c r="F104" s="53" t="s">
        <v>1101</v>
      </c>
      <c r="G104" s="20" t="s">
        <v>3</v>
      </c>
      <c r="H104" s="24">
        <v>25</v>
      </c>
      <c r="I104" s="22">
        <v>1550</v>
      </c>
      <c r="J104" s="22">
        <v>1105</v>
      </c>
      <c r="K104" s="22">
        <v>1064</v>
      </c>
      <c r="L104" s="22">
        <v>1138</v>
      </c>
      <c r="M104" s="22">
        <v>1573</v>
      </c>
      <c r="N104" s="22">
        <v>1308</v>
      </c>
      <c r="O104" s="22">
        <v>1489</v>
      </c>
      <c r="P104" s="22">
        <v>1607</v>
      </c>
      <c r="Q104" s="22">
        <v>1587</v>
      </c>
      <c r="R104" s="22">
        <v>1240</v>
      </c>
      <c r="S104" s="22">
        <v>1326</v>
      </c>
      <c r="T104" s="22">
        <v>1025</v>
      </c>
      <c r="U104" s="23">
        <f t="shared" si="8"/>
        <v>16012</v>
      </c>
      <c r="V104" s="23"/>
      <c r="W104" s="98"/>
    </row>
    <row r="105" spans="1:23" s="8" customFormat="1" ht="15.75" customHeight="1">
      <c r="A105" s="54">
        <v>100</v>
      </c>
      <c r="B105" s="41" t="s">
        <v>13</v>
      </c>
      <c r="C105" s="41" t="s">
        <v>5</v>
      </c>
      <c r="D105" s="41" t="s">
        <v>213</v>
      </c>
      <c r="E105" s="53" t="s">
        <v>636</v>
      </c>
      <c r="F105" s="53" t="s">
        <v>1102</v>
      </c>
      <c r="G105" s="20" t="s">
        <v>3</v>
      </c>
      <c r="H105" s="24">
        <v>12</v>
      </c>
      <c r="I105" s="22">
        <v>934</v>
      </c>
      <c r="J105" s="22">
        <v>937</v>
      </c>
      <c r="K105" s="22">
        <v>864</v>
      </c>
      <c r="L105" s="22">
        <v>806</v>
      </c>
      <c r="M105" s="22">
        <v>767</v>
      </c>
      <c r="N105" s="22">
        <v>667</v>
      </c>
      <c r="O105" s="22">
        <v>660</v>
      </c>
      <c r="P105" s="22">
        <v>949</v>
      </c>
      <c r="Q105" s="22">
        <v>692</v>
      </c>
      <c r="R105" s="22">
        <v>668</v>
      </c>
      <c r="S105" s="22">
        <v>669</v>
      </c>
      <c r="T105" s="22">
        <v>703</v>
      </c>
      <c r="U105" s="23">
        <f t="shared" si="8"/>
        <v>9316</v>
      </c>
      <c r="V105" s="23"/>
      <c r="W105" s="98"/>
    </row>
    <row r="106" spans="1:23" s="8" customFormat="1" ht="15.75" customHeight="1">
      <c r="A106" s="54">
        <v>101</v>
      </c>
      <c r="B106" s="41" t="s">
        <v>14</v>
      </c>
      <c r="C106" s="41" t="s">
        <v>5</v>
      </c>
      <c r="D106" s="41" t="s">
        <v>335</v>
      </c>
      <c r="E106" s="53" t="s">
        <v>635</v>
      </c>
      <c r="F106" s="53" t="s">
        <v>1103</v>
      </c>
      <c r="G106" s="20" t="s">
        <v>3</v>
      </c>
      <c r="H106" s="24">
        <v>10</v>
      </c>
      <c r="I106" s="22">
        <v>434</v>
      </c>
      <c r="J106" s="22">
        <v>422</v>
      </c>
      <c r="K106" s="22">
        <v>440</v>
      </c>
      <c r="L106" s="22">
        <v>377</v>
      </c>
      <c r="M106" s="22">
        <v>345</v>
      </c>
      <c r="N106" s="22">
        <v>356</v>
      </c>
      <c r="O106" s="22">
        <v>433</v>
      </c>
      <c r="P106" s="22">
        <v>443</v>
      </c>
      <c r="Q106" s="22">
        <v>439</v>
      </c>
      <c r="R106" s="22">
        <v>443</v>
      </c>
      <c r="S106" s="22">
        <v>390</v>
      </c>
      <c r="T106" s="22">
        <v>440</v>
      </c>
      <c r="U106" s="23">
        <f t="shared" si="8"/>
        <v>4962</v>
      </c>
      <c r="V106" s="23"/>
      <c r="W106" s="98"/>
    </row>
    <row r="107" spans="1:23" s="8" customFormat="1" ht="15.75" customHeight="1">
      <c r="A107" s="54">
        <v>102</v>
      </c>
      <c r="B107" s="41" t="s">
        <v>384</v>
      </c>
      <c r="C107" s="41" t="s">
        <v>5</v>
      </c>
      <c r="D107" s="41" t="s">
        <v>383</v>
      </c>
      <c r="E107" s="53" t="s">
        <v>809</v>
      </c>
      <c r="F107" s="53" t="s">
        <v>1104</v>
      </c>
      <c r="G107" s="20" t="s">
        <v>3</v>
      </c>
      <c r="H107" s="24">
        <v>11</v>
      </c>
      <c r="I107" s="24">
        <v>355</v>
      </c>
      <c r="J107" s="24">
        <v>354</v>
      </c>
      <c r="K107" s="24">
        <v>317</v>
      </c>
      <c r="L107" s="24">
        <v>287</v>
      </c>
      <c r="M107" s="24">
        <v>248</v>
      </c>
      <c r="N107" s="24">
        <v>227</v>
      </c>
      <c r="O107" s="24">
        <v>314</v>
      </c>
      <c r="P107" s="24">
        <v>322</v>
      </c>
      <c r="Q107" s="24">
        <v>356</v>
      </c>
      <c r="R107" s="24">
        <v>275</v>
      </c>
      <c r="S107" s="24">
        <v>259</v>
      </c>
      <c r="T107" s="22">
        <v>250</v>
      </c>
      <c r="U107" s="23">
        <f t="shared" si="8"/>
        <v>3564</v>
      </c>
      <c r="V107" s="23"/>
      <c r="W107" s="98"/>
    </row>
    <row r="108" spans="1:23" s="8" customFormat="1" ht="15.75" customHeight="1">
      <c r="A108" s="54">
        <v>103</v>
      </c>
      <c r="B108" s="41" t="s">
        <v>15</v>
      </c>
      <c r="C108" s="41" t="s">
        <v>468</v>
      </c>
      <c r="D108" s="41" t="s">
        <v>215</v>
      </c>
      <c r="E108" s="55" t="s">
        <v>745</v>
      </c>
      <c r="F108" s="55" t="s">
        <v>904</v>
      </c>
      <c r="G108" s="20" t="s">
        <v>3</v>
      </c>
      <c r="H108" s="24">
        <v>10</v>
      </c>
      <c r="I108" s="22">
        <v>777</v>
      </c>
      <c r="J108" s="22">
        <v>683</v>
      </c>
      <c r="K108" s="22">
        <v>640</v>
      </c>
      <c r="L108" s="22">
        <v>732</v>
      </c>
      <c r="M108" s="22">
        <v>735</v>
      </c>
      <c r="N108" s="22">
        <v>739</v>
      </c>
      <c r="O108" s="22">
        <v>846</v>
      </c>
      <c r="P108" s="22">
        <v>1002</v>
      </c>
      <c r="Q108" s="22">
        <v>840</v>
      </c>
      <c r="R108" s="22">
        <v>870</v>
      </c>
      <c r="S108" s="22">
        <v>889</v>
      </c>
      <c r="T108" s="22">
        <v>830</v>
      </c>
      <c r="U108" s="23">
        <f t="shared" si="8"/>
        <v>9583</v>
      </c>
      <c r="V108" s="23"/>
      <c r="W108" s="98"/>
    </row>
    <row r="109" spans="1:23" s="8" customFormat="1" ht="15.75" customHeight="1">
      <c r="A109" s="54">
        <v>104</v>
      </c>
      <c r="B109" s="41" t="s">
        <v>16</v>
      </c>
      <c r="C109" s="41" t="s">
        <v>468</v>
      </c>
      <c r="D109" s="43" t="s">
        <v>216</v>
      </c>
      <c r="E109" s="55" t="s">
        <v>743</v>
      </c>
      <c r="F109" s="55" t="s">
        <v>905</v>
      </c>
      <c r="G109" s="20" t="s">
        <v>3</v>
      </c>
      <c r="H109" s="24">
        <v>11</v>
      </c>
      <c r="I109" s="22">
        <v>1135</v>
      </c>
      <c r="J109" s="22">
        <v>1070</v>
      </c>
      <c r="K109" s="22">
        <v>1063</v>
      </c>
      <c r="L109" s="22">
        <v>929</v>
      </c>
      <c r="M109" s="22">
        <v>696</v>
      </c>
      <c r="N109" s="22">
        <v>849</v>
      </c>
      <c r="O109" s="22">
        <v>1079</v>
      </c>
      <c r="P109" s="22">
        <v>1147</v>
      </c>
      <c r="Q109" s="22">
        <v>1191</v>
      </c>
      <c r="R109" s="22">
        <v>998</v>
      </c>
      <c r="S109" s="22">
        <v>891</v>
      </c>
      <c r="T109" s="22">
        <v>1067</v>
      </c>
      <c r="U109" s="23">
        <f t="shared" si="8"/>
        <v>12115</v>
      </c>
      <c r="V109" s="23"/>
      <c r="W109" s="98"/>
    </row>
    <row r="110" spans="1:23" s="8" customFormat="1" ht="15.75" customHeight="1">
      <c r="A110" s="54">
        <v>105</v>
      </c>
      <c r="B110" s="41" t="s">
        <v>17</v>
      </c>
      <c r="C110" s="41" t="s">
        <v>468</v>
      </c>
      <c r="D110" s="41" t="s">
        <v>217</v>
      </c>
      <c r="E110" s="53" t="s">
        <v>747</v>
      </c>
      <c r="F110" s="55" t="s">
        <v>906</v>
      </c>
      <c r="G110" s="20" t="s">
        <v>3</v>
      </c>
      <c r="H110" s="24">
        <v>18</v>
      </c>
      <c r="I110" s="22">
        <v>1899</v>
      </c>
      <c r="J110" s="22">
        <v>2027</v>
      </c>
      <c r="K110" s="22">
        <v>1759</v>
      </c>
      <c r="L110" s="22">
        <v>1663</v>
      </c>
      <c r="M110" s="22">
        <v>1578</v>
      </c>
      <c r="N110" s="22">
        <v>1456</v>
      </c>
      <c r="O110" s="22">
        <v>1732</v>
      </c>
      <c r="P110" s="22">
        <v>1951</v>
      </c>
      <c r="Q110" s="22">
        <v>1764</v>
      </c>
      <c r="R110" s="22">
        <v>1567</v>
      </c>
      <c r="S110" s="22">
        <v>1801</v>
      </c>
      <c r="T110" s="22">
        <v>1786</v>
      </c>
      <c r="U110" s="23">
        <f t="shared" si="8"/>
        <v>20983</v>
      </c>
      <c r="V110" s="23"/>
      <c r="W110" s="98"/>
    </row>
    <row r="111" spans="1:23" s="8" customFormat="1" ht="15.75" customHeight="1">
      <c r="A111" s="54">
        <v>106</v>
      </c>
      <c r="B111" s="41" t="s">
        <v>18</v>
      </c>
      <c r="C111" s="41" t="s">
        <v>468</v>
      </c>
      <c r="D111" s="41" t="s">
        <v>218</v>
      </c>
      <c r="E111" s="53" t="s">
        <v>749</v>
      </c>
      <c r="F111" s="55" t="s">
        <v>907</v>
      </c>
      <c r="G111" s="20" t="s">
        <v>3</v>
      </c>
      <c r="H111" s="24">
        <v>17</v>
      </c>
      <c r="I111" s="22">
        <v>1690</v>
      </c>
      <c r="J111" s="22">
        <v>1649</v>
      </c>
      <c r="K111" s="22">
        <v>1519</v>
      </c>
      <c r="L111" s="22">
        <v>1825</v>
      </c>
      <c r="M111" s="22">
        <v>1892</v>
      </c>
      <c r="N111" s="22">
        <v>1783</v>
      </c>
      <c r="O111" s="22">
        <v>2183</v>
      </c>
      <c r="P111" s="22">
        <v>1954</v>
      </c>
      <c r="Q111" s="22">
        <v>2059</v>
      </c>
      <c r="R111" s="22">
        <v>2141</v>
      </c>
      <c r="S111" s="22">
        <v>1897</v>
      </c>
      <c r="T111" s="22">
        <v>1805</v>
      </c>
      <c r="U111" s="23">
        <f t="shared" si="8"/>
        <v>22397</v>
      </c>
      <c r="V111" s="23"/>
      <c r="W111" s="98"/>
    </row>
    <row r="112" spans="1:23" s="8" customFormat="1" ht="15.75" customHeight="1">
      <c r="A112" s="54">
        <v>107</v>
      </c>
      <c r="B112" s="41" t="s">
        <v>19</v>
      </c>
      <c r="C112" s="41" t="s">
        <v>468</v>
      </c>
      <c r="D112" s="41" t="s">
        <v>219</v>
      </c>
      <c r="E112" s="53" t="s">
        <v>741</v>
      </c>
      <c r="F112" s="55" t="s">
        <v>908</v>
      </c>
      <c r="G112" s="20" t="s">
        <v>3</v>
      </c>
      <c r="H112" s="24">
        <v>11</v>
      </c>
      <c r="I112" s="22">
        <v>1290</v>
      </c>
      <c r="J112" s="22">
        <v>1223</v>
      </c>
      <c r="K112" s="22">
        <v>1186</v>
      </c>
      <c r="L112" s="22">
        <v>1191</v>
      </c>
      <c r="M112" s="22">
        <v>1153</v>
      </c>
      <c r="N112" s="22">
        <v>1288</v>
      </c>
      <c r="O112" s="22">
        <v>1410</v>
      </c>
      <c r="P112" s="22">
        <v>1511</v>
      </c>
      <c r="Q112" s="22">
        <v>1574</v>
      </c>
      <c r="R112" s="22">
        <v>1476</v>
      </c>
      <c r="S112" s="22">
        <v>1568</v>
      </c>
      <c r="T112" s="22">
        <v>1347</v>
      </c>
      <c r="U112" s="23">
        <f t="shared" si="8"/>
        <v>16217</v>
      </c>
      <c r="V112" s="23"/>
      <c r="W112" s="98"/>
    </row>
    <row r="113" spans="1:23" s="8" customFormat="1" ht="15.75" customHeight="1">
      <c r="A113" s="54">
        <v>108</v>
      </c>
      <c r="B113" s="41" t="s">
        <v>20</v>
      </c>
      <c r="C113" s="41" t="s">
        <v>468</v>
      </c>
      <c r="D113" s="41" t="s">
        <v>188</v>
      </c>
      <c r="E113" s="53" t="s">
        <v>746</v>
      </c>
      <c r="F113" s="55" t="s">
        <v>909</v>
      </c>
      <c r="G113" s="20" t="s">
        <v>3</v>
      </c>
      <c r="H113" s="24">
        <v>19</v>
      </c>
      <c r="I113" s="22">
        <v>965</v>
      </c>
      <c r="J113" s="22">
        <v>887</v>
      </c>
      <c r="K113" s="22">
        <v>876</v>
      </c>
      <c r="L113" s="22">
        <v>1022</v>
      </c>
      <c r="M113" s="22">
        <v>993</v>
      </c>
      <c r="N113" s="22">
        <v>1058</v>
      </c>
      <c r="O113" s="22">
        <v>1131</v>
      </c>
      <c r="P113" s="22">
        <v>1276</v>
      </c>
      <c r="Q113" s="22">
        <v>1106</v>
      </c>
      <c r="R113" s="22">
        <v>1102</v>
      </c>
      <c r="S113" s="22">
        <v>979</v>
      </c>
      <c r="T113" s="22">
        <v>997</v>
      </c>
      <c r="U113" s="23">
        <f t="shared" si="8"/>
        <v>12392</v>
      </c>
      <c r="V113" s="23"/>
      <c r="W113" s="98"/>
    </row>
    <row r="114" spans="1:23" s="8" customFormat="1" ht="15.75" customHeight="1">
      <c r="A114" s="54">
        <v>109</v>
      </c>
      <c r="B114" s="41" t="s">
        <v>21</v>
      </c>
      <c r="C114" s="41" t="s">
        <v>468</v>
      </c>
      <c r="D114" s="41" t="s">
        <v>220</v>
      </c>
      <c r="E114" s="55" t="s">
        <v>748</v>
      </c>
      <c r="F114" s="55" t="s">
        <v>910</v>
      </c>
      <c r="G114" s="20" t="s">
        <v>3</v>
      </c>
      <c r="H114" s="24">
        <v>9</v>
      </c>
      <c r="I114" s="22">
        <v>1397</v>
      </c>
      <c r="J114" s="22">
        <v>1236</v>
      </c>
      <c r="K114" s="22">
        <v>1159</v>
      </c>
      <c r="L114" s="22">
        <v>1527</v>
      </c>
      <c r="M114" s="22">
        <v>1481</v>
      </c>
      <c r="N114" s="22">
        <v>1425</v>
      </c>
      <c r="O114" s="22">
        <v>1543</v>
      </c>
      <c r="P114" s="22">
        <v>1721</v>
      </c>
      <c r="Q114" s="22">
        <v>1612</v>
      </c>
      <c r="R114" s="22">
        <v>1519</v>
      </c>
      <c r="S114" s="22">
        <v>1580</v>
      </c>
      <c r="T114" s="22">
        <v>1391</v>
      </c>
      <c r="U114" s="23">
        <f t="shared" si="8"/>
        <v>17591</v>
      </c>
      <c r="V114" s="23"/>
      <c r="W114" s="98"/>
    </row>
    <row r="115" spans="1:23" s="8" customFormat="1" ht="15.75" customHeight="1">
      <c r="A115" s="54">
        <v>110</v>
      </c>
      <c r="B115" s="41" t="s">
        <v>22</v>
      </c>
      <c r="C115" s="41" t="s">
        <v>468</v>
      </c>
      <c r="D115" s="41" t="s">
        <v>214</v>
      </c>
      <c r="E115" s="55" t="s">
        <v>744</v>
      </c>
      <c r="F115" s="55" t="s">
        <v>911</v>
      </c>
      <c r="G115" s="20" t="s">
        <v>3</v>
      </c>
      <c r="H115" s="24">
        <v>11</v>
      </c>
      <c r="I115" s="22">
        <v>1149</v>
      </c>
      <c r="J115" s="22">
        <v>1099</v>
      </c>
      <c r="K115" s="22">
        <v>1138</v>
      </c>
      <c r="L115" s="22">
        <v>1220</v>
      </c>
      <c r="M115" s="22">
        <v>1075</v>
      </c>
      <c r="N115" s="22">
        <v>1257</v>
      </c>
      <c r="O115" s="22">
        <v>1450</v>
      </c>
      <c r="P115" s="22">
        <v>1481</v>
      </c>
      <c r="Q115" s="22">
        <v>1543</v>
      </c>
      <c r="R115" s="22">
        <v>1413</v>
      </c>
      <c r="S115" s="22">
        <v>1311</v>
      </c>
      <c r="T115" s="22">
        <v>1345</v>
      </c>
      <c r="U115" s="23">
        <f t="shared" si="8"/>
        <v>15481</v>
      </c>
      <c r="V115" s="23"/>
      <c r="W115" s="98"/>
    </row>
    <row r="116" spans="1:23" s="8" customFormat="1" ht="15.75" customHeight="1">
      <c r="A116" s="54">
        <v>111</v>
      </c>
      <c r="B116" s="41" t="s">
        <v>23</v>
      </c>
      <c r="C116" s="41" t="s">
        <v>468</v>
      </c>
      <c r="D116" s="41" t="s">
        <v>221</v>
      </c>
      <c r="E116" s="53" t="s">
        <v>740</v>
      </c>
      <c r="F116" s="55" t="s">
        <v>912</v>
      </c>
      <c r="G116" s="20" t="s">
        <v>3</v>
      </c>
      <c r="H116" s="24">
        <v>11</v>
      </c>
      <c r="I116" s="22">
        <v>1460</v>
      </c>
      <c r="J116" s="22">
        <v>1274</v>
      </c>
      <c r="K116" s="22">
        <v>1202</v>
      </c>
      <c r="L116" s="22">
        <v>1210</v>
      </c>
      <c r="M116" s="22">
        <v>1221</v>
      </c>
      <c r="N116" s="22">
        <v>1284</v>
      </c>
      <c r="O116" s="22">
        <v>1394</v>
      </c>
      <c r="P116" s="22">
        <v>1420</v>
      </c>
      <c r="Q116" s="22">
        <v>1586</v>
      </c>
      <c r="R116" s="22">
        <v>1381</v>
      </c>
      <c r="S116" s="22">
        <v>1531</v>
      </c>
      <c r="T116" s="22">
        <v>1414</v>
      </c>
      <c r="U116" s="23">
        <f t="shared" si="8"/>
        <v>16377</v>
      </c>
      <c r="V116" s="23"/>
      <c r="W116" s="98"/>
    </row>
    <row r="117" spans="1:23" s="8" customFormat="1" ht="15.75" customHeight="1">
      <c r="A117" s="54">
        <v>112</v>
      </c>
      <c r="B117" s="41" t="s">
        <v>24</v>
      </c>
      <c r="C117" s="41" t="s">
        <v>468</v>
      </c>
      <c r="D117" s="41" t="s">
        <v>222</v>
      </c>
      <c r="E117" s="53" t="s">
        <v>742</v>
      </c>
      <c r="F117" s="55" t="s">
        <v>913</v>
      </c>
      <c r="G117" s="20" t="s">
        <v>3</v>
      </c>
      <c r="H117" s="24">
        <v>9</v>
      </c>
      <c r="I117" s="22">
        <v>841</v>
      </c>
      <c r="J117" s="22">
        <v>735</v>
      </c>
      <c r="K117" s="22">
        <v>743</v>
      </c>
      <c r="L117" s="22">
        <v>951</v>
      </c>
      <c r="M117" s="22">
        <v>882</v>
      </c>
      <c r="N117" s="22">
        <v>1069</v>
      </c>
      <c r="O117" s="22">
        <v>1258</v>
      </c>
      <c r="P117" s="22">
        <v>1326</v>
      </c>
      <c r="Q117" s="22">
        <v>1334</v>
      </c>
      <c r="R117" s="22">
        <v>1385</v>
      </c>
      <c r="S117" s="22">
        <v>1273</v>
      </c>
      <c r="T117" s="22">
        <v>1169</v>
      </c>
      <c r="U117" s="23">
        <f t="shared" si="8"/>
        <v>12966</v>
      </c>
      <c r="V117" s="23"/>
      <c r="W117" s="98"/>
    </row>
    <row r="118" spans="1:23" s="8" customFormat="1" ht="15.75" customHeight="1">
      <c r="A118" s="54">
        <v>113</v>
      </c>
      <c r="B118" s="41" t="s">
        <v>223</v>
      </c>
      <c r="C118" s="41" t="s">
        <v>161</v>
      </c>
      <c r="D118" s="41" t="s">
        <v>224</v>
      </c>
      <c r="E118" s="53" t="s">
        <v>687</v>
      </c>
      <c r="F118" s="57" t="s">
        <v>990</v>
      </c>
      <c r="G118" s="20" t="s">
        <v>3</v>
      </c>
      <c r="H118" s="24">
        <v>10</v>
      </c>
      <c r="I118" s="22">
        <v>2783</v>
      </c>
      <c r="J118" s="22">
        <v>2771</v>
      </c>
      <c r="K118" s="22">
        <v>2517</v>
      </c>
      <c r="L118" s="22">
        <v>1983</v>
      </c>
      <c r="M118" s="22">
        <v>2133</v>
      </c>
      <c r="N118" s="22">
        <v>2624</v>
      </c>
      <c r="O118" s="22">
        <v>2959</v>
      </c>
      <c r="P118" s="22">
        <v>3114</v>
      </c>
      <c r="Q118" s="22">
        <v>2898</v>
      </c>
      <c r="R118" s="22">
        <v>2114</v>
      </c>
      <c r="S118" s="22">
        <v>2229</v>
      </c>
      <c r="T118" s="22">
        <v>2640</v>
      </c>
      <c r="U118" s="23">
        <f t="shared" ref="U118:U129" si="9">SUM(I118:T118)</f>
        <v>30765</v>
      </c>
      <c r="V118" s="23"/>
      <c r="W118" s="98"/>
    </row>
    <row r="119" spans="1:23" s="8" customFormat="1" ht="15.75" customHeight="1">
      <c r="A119" s="54">
        <v>114</v>
      </c>
      <c r="B119" s="41" t="s">
        <v>26</v>
      </c>
      <c r="C119" s="41" t="s">
        <v>161</v>
      </c>
      <c r="D119" s="41" t="s">
        <v>225</v>
      </c>
      <c r="E119" s="53" t="s">
        <v>688</v>
      </c>
      <c r="F119" s="57" t="s">
        <v>991</v>
      </c>
      <c r="G119" s="20" t="s">
        <v>3</v>
      </c>
      <c r="H119" s="24">
        <v>16</v>
      </c>
      <c r="I119" s="22">
        <v>3414</v>
      </c>
      <c r="J119" s="22">
        <v>3339</v>
      </c>
      <c r="K119" s="22">
        <v>3177</v>
      </c>
      <c r="L119" s="22">
        <v>3042</v>
      </c>
      <c r="M119" s="22">
        <v>2430</v>
      </c>
      <c r="N119" s="22">
        <v>2683</v>
      </c>
      <c r="O119" s="22">
        <v>3288</v>
      </c>
      <c r="P119" s="22">
        <v>3347</v>
      </c>
      <c r="Q119" s="22">
        <v>3787</v>
      </c>
      <c r="R119" s="22">
        <v>3262</v>
      </c>
      <c r="S119" s="22">
        <v>2655</v>
      </c>
      <c r="T119" s="22">
        <v>3035</v>
      </c>
      <c r="U119" s="23">
        <f t="shared" si="9"/>
        <v>37459</v>
      </c>
      <c r="V119" s="23"/>
      <c r="W119" s="98"/>
    </row>
    <row r="120" spans="1:23" s="8" customFormat="1" ht="15.75" customHeight="1">
      <c r="A120" s="54">
        <v>115</v>
      </c>
      <c r="B120" s="41" t="s">
        <v>27</v>
      </c>
      <c r="C120" s="41" t="s">
        <v>161</v>
      </c>
      <c r="D120" s="41" t="s">
        <v>226</v>
      </c>
      <c r="E120" s="55" t="s">
        <v>689</v>
      </c>
      <c r="F120" s="57" t="s">
        <v>992</v>
      </c>
      <c r="G120" s="20" t="s">
        <v>3</v>
      </c>
      <c r="H120" s="24">
        <v>15</v>
      </c>
      <c r="I120" s="22">
        <v>3837</v>
      </c>
      <c r="J120" s="22">
        <v>3800</v>
      </c>
      <c r="K120" s="22">
        <v>3535</v>
      </c>
      <c r="L120" s="22">
        <v>3245</v>
      </c>
      <c r="M120" s="22">
        <v>2787</v>
      </c>
      <c r="N120" s="22">
        <v>2801</v>
      </c>
      <c r="O120" s="22">
        <v>3663</v>
      </c>
      <c r="P120" s="22">
        <v>4260</v>
      </c>
      <c r="Q120" s="22">
        <v>4808</v>
      </c>
      <c r="R120" s="22">
        <v>3980</v>
      </c>
      <c r="S120" s="22">
        <v>2912</v>
      </c>
      <c r="T120" s="22">
        <v>3197</v>
      </c>
      <c r="U120" s="23">
        <f t="shared" si="9"/>
        <v>42825</v>
      </c>
      <c r="V120" s="23"/>
      <c r="W120" s="98"/>
    </row>
    <row r="121" spans="1:23" s="8" customFormat="1" ht="15.75" customHeight="1">
      <c r="A121" s="54">
        <v>116</v>
      </c>
      <c r="B121" s="41" t="s">
        <v>28</v>
      </c>
      <c r="C121" s="41" t="s">
        <v>161</v>
      </c>
      <c r="D121" s="41" t="s">
        <v>227</v>
      </c>
      <c r="E121" s="55" t="s">
        <v>690</v>
      </c>
      <c r="F121" s="57" t="s">
        <v>993</v>
      </c>
      <c r="G121" s="20" t="s">
        <v>3</v>
      </c>
      <c r="H121" s="24">
        <v>15</v>
      </c>
      <c r="I121" s="22">
        <v>3137</v>
      </c>
      <c r="J121" s="22">
        <v>3026</v>
      </c>
      <c r="K121" s="22">
        <v>2879</v>
      </c>
      <c r="L121" s="22">
        <v>2411</v>
      </c>
      <c r="M121" s="22">
        <v>2129</v>
      </c>
      <c r="N121" s="22">
        <v>2185</v>
      </c>
      <c r="O121" s="22">
        <v>3057</v>
      </c>
      <c r="P121" s="22">
        <v>3693</v>
      </c>
      <c r="Q121" s="22">
        <v>3814</v>
      </c>
      <c r="R121" s="22">
        <v>3039</v>
      </c>
      <c r="S121" s="22">
        <v>2222</v>
      </c>
      <c r="T121" s="22">
        <v>2399</v>
      </c>
      <c r="U121" s="23">
        <f t="shared" si="9"/>
        <v>33991</v>
      </c>
      <c r="V121" s="23"/>
      <c r="W121" s="98"/>
    </row>
    <row r="122" spans="1:23" s="8" customFormat="1" ht="15.75" customHeight="1">
      <c r="A122" s="54">
        <v>117</v>
      </c>
      <c r="B122" s="41" t="s">
        <v>29</v>
      </c>
      <c r="C122" s="41" t="s">
        <v>161</v>
      </c>
      <c r="D122" s="41" t="s">
        <v>228</v>
      </c>
      <c r="E122" s="53" t="s">
        <v>691</v>
      </c>
      <c r="F122" s="57" t="s">
        <v>994</v>
      </c>
      <c r="G122" s="20" t="s">
        <v>3</v>
      </c>
      <c r="H122" s="24">
        <v>17</v>
      </c>
      <c r="I122" s="22">
        <v>4204</v>
      </c>
      <c r="J122" s="22">
        <v>4001</v>
      </c>
      <c r="K122" s="22">
        <v>3662</v>
      </c>
      <c r="L122" s="22">
        <v>2956</v>
      </c>
      <c r="M122" s="22">
        <v>2588</v>
      </c>
      <c r="N122" s="22">
        <v>2594</v>
      </c>
      <c r="O122" s="22">
        <v>3594</v>
      </c>
      <c r="P122" s="22">
        <v>4085</v>
      </c>
      <c r="Q122" s="22">
        <v>4257</v>
      </c>
      <c r="R122" s="22">
        <v>3519</v>
      </c>
      <c r="S122" s="22">
        <v>2637</v>
      </c>
      <c r="T122" s="22">
        <v>3421</v>
      </c>
      <c r="U122" s="23">
        <f t="shared" si="9"/>
        <v>41518</v>
      </c>
      <c r="V122" s="23"/>
      <c r="W122" s="98"/>
    </row>
    <row r="123" spans="1:23" s="8" customFormat="1" ht="15.75" customHeight="1">
      <c r="A123" s="54">
        <v>118</v>
      </c>
      <c r="B123" s="41" t="s">
        <v>30</v>
      </c>
      <c r="C123" s="41" t="s">
        <v>161</v>
      </c>
      <c r="D123" s="41" t="s">
        <v>229</v>
      </c>
      <c r="E123" s="53" t="s">
        <v>692</v>
      </c>
      <c r="F123" s="57" t="s">
        <v>995</v>
      </c>
      <c r="G123" s="20" t="s">
        <v>3</v>
      </c>
      <c r="H123" s="24">
        <v>13</v>
      </c>
      <c r="I123" s="22">
        <v>2746</v>
      </c>
      <c r="J123" s="22">
        <v>2518</v>
      </c>
      <c r="K123" s="22">
        <v>2374</v>
      </c>
      <c r="L123" s="22">
        <v>2337</v>
      </c>
      <c r="M123" s="22">
        <v>2016</v>
      </c>
      <c r="N123" s="22">
        <v>2133</v>
      </c>
      <c r="O123" s="22">
        <v>2800</v>
      </c>
      <c r="P123" s="22">
        <v>2925</v>
      </c>
      <c r="Q123" s="22">
        <v>3092</v>
      </c>
      <c r="R123" s="22">
        <v>2501</v>
      </c>
      <c r="S123" s="22">
        <v>2133</v>
      </c>
      <c r="T123" s="22">
        <v>2524</v>
      </c>
      <c r="U123" s="23">
        <f>SUM(I123:T123)</f>
        <v>30099</v>
      </c>
      <c r="V123" s="23"/>
      <c r="W123" s="98"/>
    </row>
    <row r="124" spans="1:23" s="8" customFormat="1" ht="25" customHeight="1">
      <c r="A124" s="54">
        <v>119</v>
      </c>
      <c r="B124" s="47" t="s">
        <v>31</v>
      </c>
      <c r="C124" s="47" t="s">
        <v>161</v>
      </c>
      <c r="D124" s="47" t="s">
        <v>230</v>
      </c>
      <c r="E124" s="53" t="s">
        <v>693</v>
      </c>
      <c r="F124" s="57" t="s">
        <v>996</v>
      </c>
      <c r="G124" s="21" t="s">
        <v>3</v>
      </c>
      <c r="H124" s="24">
        <v>14</v>
      </c>
      <c r="I124" s="22">
        <v>2582</v>
      </c>
      <c r="J124" s="22">
        <v>2521</v>
      </c>
      <c r="K124" s="22">
        <v>1997</v>
      </c>
      <c r="L124" s="69">
        <v>0</v>
      </c>
      <c r="M124" s="69">
        <v>0</v>
      </c>
      <c r="N124" s="69">
        <v>0</v>
      </c>
      <c r="O124" s="69">
        <v>0</v>
      </c>
      <c r="P124" s="69">
        <v>0</v>
      </c>
      <c r="Q124" s="69">
        <v>0</v>
      </c>
      <c r="R124" s="22">
        <v>1743</v>
      </c>
      <c r="S124" s="22">
        <v>1543</v>
      </c>
      <c r="T124" s="22">
        <v>1840</v>
      </c>
      <c r="U124" s="70">
        <f t="shared" si="9"/>
        <v>12226</v>
      </c>
      <c r="V124" s="51" t="s">
        <v>837</v>
      </c>
      <c r="W124" s="98"/>
    </row>
    <row r="125" spans="1:23" s="8" customFormat="1" ht="15.75" customHeight="1">
      <c r="A125" s="54">
        <v>120</v>
      </c>
      <c r="B125" s="41" t="s">
        <v>32</v>
      </c>
      <c r="C125" s="41" t="s">
        <v>161</v>
      </c>
      <c r="D125" s="41" t="s">
        <v>231</v>
      </c>
      <c r="E125" s="53" t="s">
        <v>694</v>
      </c>
      <c r="F125" s="57" t="s">
        <v>997</v>
      </c>
      <c r="G125" s="20" t="s">
        <v>3</v>
      </c>
      <c r="H125" s="24">
        <v>12</v>
      </c>
      <c r="I125" s="22">
        <v>3262</v>
      </c>
      <c r="J125" s="22">
        <v>3141</v>
      </c>
      <c r="K125" s="22">
        <v>2660</v>
      </c>
      <c r="L125" s="22">
        <v>2880</v>
      </c>
      <c r="M125" s="22">
        <v>2633</v>
      </c>
      <c r="N125" s="22">
        <v>2715</v>
      </c>
      <c r="O125" s="22">
        <v>3413</v>
      </c>
      <c r="P125" s="22">
        <v>3497</v>
      </c>
      <c r="Q125" s="22">
        <v>3511</v>
      </c>
      <c r="R125" s="22">
        <v>2645</v>
      </c>
      <c r="S125" s="22">
        <v>2882</v>
      </c>
      <c r="T125" s="22">
        <v>2990</v>
      </c>
      <c r="U125" s="23">
        <f t="shared" si="9"/>
        <v>36229</v>
      </c>
      <c r="V125" s="23"/>
      <c r="W125" s="98"/>
    </row>
    <row r="126" spans="1:23" s="8" customFormat="1" ht="15.75" customHeight="1">
      <c r="A126" s="54">
        <v>121</v>
      </c>
      <c r="B126" s="41" t="s">
        <v>33</v>
      </c>
      <c r="C126" s="41" t="s">
        <v>161</v>
      </c>
      <c r="D126" s="41" t="s">
        <v>232</v>
      </c>
      <c r="E126" s="55" t="s">
        <v>695</v>
      </c>
      <c r="F126" s="57" t="s">
        <v>998</v>
      </c>
      <c r="G126" s="20" t="s">
        <v>3</v>
      </c>
      <c r="H126" s="24">
        <v>14</v>
      </c>
      <c r="I126" s="22">
        <v>3790</v>
      </c>
      <c r="J126" s="22">
        <v>3738</v>
      </c>
      <c r="K126" s="22">
        <v>2539</v>
      </c>
      <c r="L126" s="22">
        <v>2381</v>
      </c>
      <c r="M126" s="22">
        <v>2184</v>
      </c>
      <c r="N126" s="22">
        <v>2379</v>
      </c>
      <c r="O126" s="22">
        <v>3656</v>
      </c>
      <c r="P126" s="22">
        <v>3739</v>
      </c>
      <c r="Q126" s="22">
        <v>3592</v>
      </c>
      <c r="R126" s="22">
        <v>2234</v>
      </c>
      <c r="S126" s="22">
        <v>2421</v>
      </c>
      <c r="T126" s="22">
        <v>2855</v>
      </c>
      <c r="U126" s="23">
        <f>SUM(I126:T126)</f>
        <v>35508</v>
      </c>
      <c r="V126" s="23"/>
      <c r="W126" s="98"/>
    </row>
    <row r="127" spans="1:23" s="8" customFormat="1" ht="15.75" customHeight="1">
      <c r="A127" s="54">
        <v>122</v>
      </c>
      <c r="B127" s="41" t="s">
        <v>34</v>
      </c>
      <c r="C127" s="41" t="s">
        <v>161</v>
      </c>
      <c r="D127" s="41" t="s">
        <v>233</v>
      </c>
      <c r="E127" s="55" t="s">
        <v>696</v>
      </c>
      <c r="F127" s="57" t="s">
        <v>999</v>
      </c>
      <c r="G127" s="20" t="s">
        <v>3</v>
      </c>
      <c r="H127" s="24">
        <v>16</v>
      </c>
      <c r="I127" s="22">
        <v>3278</v>
      </c>
      <c r="J127" s="22">
        <v>3443</v>
      </c>
      <c r="K127" s="22">
        <v>2182</v>
      </c>
      <c r="L127" s="22">
        <v>2495</v>
      </c>
      <c r="M127" s="22">
        <v>2323</v>
      </c>
      <c r="N127" s="22">
        <v>2594</v>
      </c>
      <c r="O127" s="22">
        <v>3657</v>
      </c>
      <c r="P127" s="22">
        <v>3757</v>
      </c>
      <c r="Q127" s="22">
        <v>3467</v>
      </c>
      <c r="R127" s="22">
        <v>2328</v>
      </c>
      <c r="S127" s="22">
        <v>2585</v>
      </c>
      <c r="T127" s="22">
        <v>2708</v>
      </c>
      <c r="U127" s="23">
        <f t="shared" si="9"/>
        <v>34817</v>
      </c>
      <c r="V127" s="23"/>
      <c r="W127" s="98"/>
    </row>
    <row r="128" spans="1:23" s="8" customFormat="1" ht="15.75" customHeight="1">
      <c r="A128" s="54">
        <v>123</v>
      </c>
      <c r="B128" s="41" t="s">
        <v>35</v>
      </c>
      <c r="C128" s="41" t="s">
        <v>161</v>
      </c>
      <c r="D128" s="41" t="s">
        <v>234</v>
      </c>
      <c r="E128" s="53" t="s">
        <v>697</v>
      </c>
      <c r="F128" s="57" t="s">
        <v>1000</v>
      </c>
      <c r="G128" s="20" t="s">
        <v>3</v>
      </c>
      <c r="H128" s="24">
        <v>8</v>
      </c>
      <c r="I128" s="22">
        <v>2992</v>
      </c>
      <c r="J128" s="22">
        <v>2999</v>
      </c>
      <c r="K128" s="22">
        <v>2332</v>
      </c>
      <c r="L128" s="22">
        <v>2482</v>
      </c>
      <c r="M128" s="22">
        <v>2254</v>
      </c>
      <c r="N128" s="22">
        <v>2418</v>
      </c>
      <c r="O128" s="22">
        <v>3199</v>
      </c>
      <c r="P128" s="22">
        <v>3006</v>
      </c>
      <c r="Q128" s="22">
        <v>3147</v>
      </c>
      <c r="R128" s="22">
        <v>2265</v>
      </c>
      <c r="S128" s="22">
        <v>2393</v>
      </c>
      <c r="T128" s="22">
        <v>2434</v>
      </c>
      <c r="U128" s="23">
        <f t="shared" si="9"/>
        <v>31921</v>
      </c>
      <c r="V128" s="23"/>
      <c r="W128" s="98"/>
    </row>
    <row r="129" spans="1:24" s="8" customFormat="1" ht="15.75" customHeight="1">
      <c r="A129" s="54">
        <v>124</v>
      </c>
      <c r="B129" s="41" t="s">
        <v>472</v>
      </c>
      <c r="C129" s="41" t="s">
        <v>161</v>
      </c>
      <c r="D129" s="41" t="s">
        <v>224</v>
      </c>
      <c r="E129" s="53" t="s">
        <v>698</v>
      </c>
      <c r="F129" s="57" t="s">
        <v>1001</v>
      </c>
      <c r="G129" s="20" t="s">
        <v>3</v>
      </c>
      <c r="H129" s="24">
        <v>17</v>
      </c>
      <c r="I129" s="22">
        <v>1339</v>
      </c>
      <c r="J129" s="22">
        <v>1270</v>
      </c>
      <c r="K129" s="22">
        <v>1297</v>
      </c>
      <c r="L129" s="22">
        <v>1297</v>
      </c>
      <c r="M129" s="22">
        <v>1094</v>
      </c>
      <c r="N129" s="22">
        <v>1230</v>
      </c>
      <c r="O129" s="22">
        <v>1234</v>
      </c>
      <c r="P129" s="22">
        <v>1337</v>
      </c>
      <c r="Q129" s="22">
        <v>1248</v>
      </c>
      <c r="R129" s="22">
        <v>1112</v>
      </c>
      <c r="S129" s="22">
        <v>1137</v>
      </c>
      <c r="T129" s="22">
        <v>1305</v>
      </c>
      <c r="U129" s="23">
        <f t="shared" si="9"/>
        <v>14900</v>
      </c>
      <c r="V129" s="23"/>
      <c r="W129" s="98"/>
    </row>
    <row r="130" spans="1:24" s="8" customFormat="1" ht="15.75" customHeight="1">
      <c r="A130" s="54">
        <v>125</v>
      </c>
      <c r="B130" s="41" t="s">
        <v>51</v>
      </c>
      <c r="C130" s="41" t="s">
        <v>37</v>
      </c>
      <c r="D130" s="41" t="s">
        <v>235</v>
      </c>
      <c r="E130" s="56" t="s">
        <v>625</v>
      </c>
      <c r="F130" s="53" t="s">
        <v>968</v>
      </c>
      <c r="G130" s="20" t="s">
        <v>3</v>
      </c>
      <c r="H130" s="24">
        <v>11</v>
      </c>
      <c r="I130" s="22">
        <v>185</v>
      </c>
      <c r="J130" s="22">
        <v>196</v>
      </c>
      <c r="K130" s="22">
        <v>186</v>
      </c>
      <c r="L130" s="22">
        <v>130</v>
      </c>
      <c r="M130" s="22">
        <v>95</v>
      </c>
      <c r="N130" s="22">
        <v>90</v>
      </c>
      <c r="O130" s="22">
        <v>139</v>
      </c>
      <c r="P130" s="22">
        <v>172</v>
      </c>
      <c r="Q130" s="22">
        <v>195</v>
      </c>
      <c r="R130" s="22">
        <v>141</v>
      </c>
      <c r="S130" s="22">
        <v>95</v>
      </c>
      <c r="T130" s="22">
        <v>165</v>
      </c>
      <c r="U130" s="23">
        <f t="shared" ref="U130:U136" si="10">SUM(I130:T130)</f>
        <v>1789</v>
      </c>
      <c r="V130" s="23"/>
      <c r="W130" s="98"/>
    </row>
    <row r="131" spans="1:24" s="8" customFormat="1" ht="15.75" customHeight="1">
      <c r="A131" s="54">
        <v>126</v>
      </c>
      <c r="B131" s="41" t="s">
        <v>52</v>
      </c>
      <c r="C131" s="41" t="s">
        <v>37</v>
      </c>
      <c r="D131" s="41" t="s">
        <v>236</v>
      </c>
      <c r="E131" s="56" t="s">
        <v>626</v>
      </c>
      <c r="F131" s="55" t="s">
        <v>969</v>
      </c>
      <c r="G131" s="20" t="s">
        <v>3</v>
      </c>
      <c r="H131" s="24">
        <v>7</v>
      </c>
      <c r="I131" s="22">
        <v>86</v>
      </c>
      <c r="J131" s="22">
        <v>65</v>
      </c>
      <c r="K131" s="22">
        <v>75</v>
      </c>
      <c r="L131" s="22">
        <v>78</v>
      </c>
      <c r="M131" s="22">
        <v>86</v>
      </c>
      <c r="N131" s="22">
        <v>84</v>
      </c>
      <c r="O131" s="22">
        <v>118</v>
      </c>
      <c r="P131" s="22">
        <v>170</v>
      </c>
      <c r="Q131" s="22">
        <v>117</v>
      </c>
      <c r="R131" s="22">
        <v>135</v>
      </c>
      <c r="S131" s="22">
        <v>115</v>
      </c>
      <c r="T131" s="22">
        <v>119</v>
      </c>
      <c r="U131" s="23">
        <f t="shared" si="10"/>
        <v>1248</v>
      </c>
      <c r="V131" s="23"/>
      <c r="W131" s="98"/>
    </row>
    <row r="132" spans="1:24" s="8" customFormat="1" ht="15.75" customHeight="1">
      <c r="A132" s="54">
        <v>127</v>
      </c>
      <c r="B132" s="41" t="s">
        <v>53</v>
      </c>
      <c r="C132" s="41" t="s">
        <v>37</v>
      </c>
      <c r="D132" s="41" t="s">
        <v>237</v>
      </c>
      <c r="E132" s="56" t="s">
        <v>627</v>
      </c>
      <c r="F132" s="55" t="s">
        <v>970</v>
      </c>
      <c r="G132" s="20" t="s">
        <v>3</v>
      </c>
      <c r="H132" s="24">
        <v>7</v>
      </c>
      <c r="I132" s="22">
        <v>135</v>
      </c>
      <c r="J132" s="22">
        <v>228</v>
      </c>
      <c r="K132" s="22">
        <v>144</v>
      </c>
      <c r="L132" s="22">
        <v>143</v>
      </c>
      <c r="M132" s="22">
        <v>154</v>
      </c>
      <c r="N132" s="22">
        <v>118</v>
      </c>
      <c r="O132" s="22">
        <v>206</v>
      </c>
      <c r="P132" s="22">
        <v>192</v>
      </c>
      <c r="Q132" s="22">
        <v>144</v>
      </c>
      <c r="R132" s="22">
        <v>138</v>
      </c>
      <c r="S132" s="22">
        <v>145</v>
      </c>
      <c r="T132" s="22">
        <v>132</v>
      </c>
      <c r="U132" s="23">
        <f t="shared" si="10"/>
        <v>1879</v>
      </c>
      <c r="V132" s="23"/>
      <c r="W132" s="98"/>
    </row>
    <row r="133" spans="1:24" s="8" customFormat="1" ht="15.75" customHeight="1">
      <c r="A133" s="54">
        <v>128</v>
      </c>
      <c r="B133" s="41" t="s">
        <v>314</v>
      </c>
      <c r="C133" s="41" t="s">
        <v>37</v>
      </c>
      <c r="D133" s="41" t="s">
        <v>311</v>
      </c>
      <c r="E133" s="53" t="s">
        <v>624</v>
      </c>
      <c r="F133" s="53" t="s">
        <v>971</v>
      </c>
      <c r="G133" s="20" t="s">
        <v>3</v>
      </c>
      <c r="H133" s="24">
        <v>10</v>
      </c>
      <c r="I133" s="17">
        <v>133</v>
      </c>
      <c r="J133" s="17">
        <v>103</v>
      </c>
      <c r="K133" s="17">
        <v>114</v>
      </c>
      <c r="L133" s="17">
        <v>141</v>
      </c>
      <c r="M133" s="17">
        <v>120</v>
      </c>
      <c r="N133" s="22">
        <v>88</v>
      </c>
      <c r="O133" s="22">
        <v>90</v>
      </c>
      <c r="P133" s="22">
        <v>108</v>
      </c>
      <c r="Q133" s="22">
        <v>107</v>
      </c>
      <c r="R133" s="22">
        <v>103</v>
      </c>
      <c r="S133" s="22">
        <v>84</v>
      </c>
      <c r="T133" s="8">
        <v>143</v>
      </c>
      <c r="U133" s="23">
        <f t="shared" si="10"/>
        <v>1334</v>
      </c>
      <c r="V133" s="23"/>
      <c r="W133" s="98"/>
    </row>
    <row r="134" spans="1:24" s="8" customFormat="1" ht="15.75" customHeight="1">
      <c r="A134" s="54">
        <v>129</v>
      </c>
      <c r="B134" s="41" t="s">
        <v>54</v>
      </c>
      <c r="C134" s="41" t="s">
        <v>37</v>
      </c>
      <c r="D134" s="41" t="s">
        <v>238</v>
      </c>
      <c r="E134" s="53" t="s">
        <v>797</v>
      </c>
      <c r="F134" s="53" t="s">
        <v>892</v>
      </c>
      <c r="G134" s="20" t="s">
        <v>3</v>
      </c>
      <c r="H134" s="24">
        <v>8</v>
      </c>
      <c r="I134" s="22">
        <v>412</v>
      </c>
      <c r="J134" s="22">
        <v>372</v>
      </c>
      <c r="K134" s="22">
        <v>327</v>
      </c>
      <c r="L134" s="22">
        <v>303</v>
      </c>
      <c r="M134" s="22">
        <v>323</v>
      </c>
      <c r="N134" s="22">
        <v>268</v>
      </c>
      <c r="O134" s="22">
        <v>324</v>
      </c>
      <c r="P134" s="22">
        <v>408</v>
      </c>
      <c r="Q134" s="22">
        <v>400</v>
      </c>
      <c r="R134" s="22">
        <v>354</v>
      </c>
      <c r="S134" s="22">
        <v>294</v>
      </c>
      <c r="T134" s="22">
        <v>314</v>
      </c>
      <c r="U134" s="23">
        <f t="shared" si="10"/>
        <v>4099</v>
      </c>
      <c r="V134" s="23"/>
      <c r="W134" s="98"/>
      <c r="X134" s="9"/>
    </row>
    <row r="135" spans="1:24" s="8" customFormat="1" ht="15.75" customHeight="1">
      <c r="A135" s="54">
        <v>130</v>
      </c>
      <c r="B135" s="41" t="s">
        <v>55</v>
      </c>
      <c r="C135" s="41" t="s">
        <v>37</v>
      </c>
      <c r="D135" s="41" t="s">
        <v>239</v>
      </c>
      <c r="E135" s="53" t="s">
        <v>798</v>
      </c>
      <c r="F135" s="53" t="s">
        <v>893</v>
      </c>
      <c r="G135" s="20" t="s">
        <v>3</v>
      </c>
      <c r="H135" s="24">
        <v>11</v>
      </c>
      <c r="I135" s="22">
        <v>621</v>
      </c>
      <c r="J135" s="22">
        <v>590</v>
      </c>
      <c r="K135" s="22">
        <v>485</v>
      </c>
      <c r="L135" s="22">
        <v>476</v>
      </c>
      <c r="M135" s="22">
        <v>452</v>
      </c>
      <c r="N135" s="22">
        <v>373</v>
      </c>
      <c r="O135" s="22">
        <v>461</v>
      </c>
      <c r="P135" s="22">
        <v>527</v>
      </c>
      <c r="Q135" s="22">
        <v>509</v>
      </c>
      <c r="R135" s="22">
        <v>403</v>
      </c>
      <c r="S135" s="22">
        <v>418</v>
      </c>
      <c r="T135" s="22">
        <v>421</v>
      </c>
      <c r="U135" s="23">
        <f t="shared" si="10"/>
        <v>5736</v>
      </c>
      <c r="V135" s="23"/>
      <c r="W135" s="98"/>
    </row>
    <row r="136" spans="1:24" s="8" customFormat="1" ht="15.75" customHeight="1">
      <c r="A136" s="54">
        <v>131</v>
      </c>
      <c r="B136" s="41" t="s">
        <v>59</v>
      </c>
      <c r="C136" s="41" t="s">
        <v>467</v>
      </c>
      <c r="D136" s="41" t="s">
        <v>240</v>
      </c>
      <c r="E136" s="53" t="s">
        <v>548</v>
      </c>
      <c r="F136" s="53" t="s">
        <v>894</v>
      </c>
      <c r="G136" s="20" t="s">
        <v>3</v>
      </c>
      <c r="H136" s="24">
        <v>9</v>
      </c>
      <c r="I136" s="22">
        <v>378</v>
      </c>
      <c r="J136" s="22">
        <v>215</v>
      </c>
      <c r="K136" s="22">
        <v>227</v>
      </c>
      <c r="L136" s="22">
        <v>274</v>
      </c>
      <c r="M136" s="22">
        <v>254</v>
      </c>
      <c r="N136" s="22">
        <v>217</v>
      </c>
      <c r="O136" s="22">
        <v>236</v>
      </c>
      <c r="P136" s="22">
        <v>244</v>
      </c>
      <c r="Q136" s="22">
        <v>244</v>
      </c>
      <c r="R136" s="22">
        <v>225</v>
      </c>
      <c r="S136" s="22">
        <v>255</v>
      </c>
      <c r="T136" s="22">
        <v>228</v>
      </c>
      <c r="U136" s="23">
        <f t="shared" si="10"/>
        <v>2997</v>
      </c>
      <c r="V136" s="23"/>
      <c r="W136" s="98"/>
    </row>
    <row r="137" spans="1:24" s="8" customFormat="1" ht="15.75" customHeight="1">
      <c r="A137" s="54">
        <v>132</v>
      </c>
      <c r="B137" s="41" t="s">
        <v>166</v>
      </c>
      <c r="C137" s="41" t="s">
        <v>60</v>
      </c>
      <c r="D137" s="41" t="s">
        <v>241</v>
      </c>
      <c r="E137" s="55" t="s">
        <v>816</v>
      </c>
      <c r="F137" s="55" t="s">
        <v>850</v>
      </c>
      <c r="G137" s="20" t="s">
        <v>3</v>
      </c>
      <c r="H137" s="24">
        <v>12</v>
      </c>
      <c r="I137" s="22">
        <v>874</v>
      </c>
      <c r="J137" s="22">
        <v>658</v>
      </c>
      <c r="K137" s="22">
        <v>702</v>
      </c>
      <c r="L137" s="22">
        <v>618</v>
      </c>
      <c r="M137" s="22">
        <v>784</v>
      </c>
      <c r="N137" s="22">
        <v>583</v>
      </c>
      <c r="O137" s="22">
        <v>626</v>
      </c>
      <c r="P137" s="22">
        <v>641</v>
      </c>
      <c r="Q137" s="22">
        <v>605</v>
      </c>
      <c r="R137" s="22">
        <v>613</v>
      </c>
      <c r="S137" s="22">
        <v>603</v>
      </c>
      <c r="T137" s="22">
        <v>559</v>
      </c>
      <c r="U137" s="23">
        <f t="shared" si="8"/>
        <v>7866</v>
      </c>
      <c r="V137" s="23"/>
      <c r="W137" s="98"/>
    </row>
    <row r="138" spans="1:24" s="8" customFormat="1" ht="15.75" customHeight="1">
      <c r="A138" s="54">
        <v>133</v>
      </c>
      <c r="B138" s="41" t="s">
        <v>508</v>
      </c>
      <c r="C138" s="41" t="s">
        <v>511</v>
      </c>
      <c r="D138" s="41" t="s">
        <v>512</v>
      </c>
      <c r="E138" s="53" t="s">
        <v>814</v>
      </c>
      <c r="F138" s="53" t="s">
        <v>1045</v>
      </c>
      <c r="G138" s="20" t="s">
        <v>3</v>
      </c>
      <c r="H138" s="24">
        <v>14</v>
      </c>
      <c r="I138" s="23">
        <v>2860</v>
      </c>
      <c r="J138" s="23">
        <v>2855</v>
      </c>
      <c r="K138" s="23">
        <v>2901</v>
      </c>
      <c r="L138" s="23">
        <f>K138</f>
        <v>2901</v>
      </c>
      <c r="M138" s="22">
        <v>1190</v>
      </c>
      <c r="N138" s="22">
        <v>2516</v>
      </c>
      <c r="O138" s="22">
        <v>3135</v>
      </c>
      <c r="P138" s="22">
        <v>3199</v>
      </c>
      <c r="Q138" s="22">
        <v>2844</v>
      </c>
      <c r="R138" s="22">
        <v>2860</v>
      </c>
      <c r="S138" s="22">
        <v>2650</v>
      </c>
      <c r="T138" s="22">
        <v>2658</v>
      </c>
      <c r="U138" s="23">
        <f>SUM(I138:T138)</f>
        <v>32569</v>
      </c>
      <c r="V138" s="23"/>
      <c r="W138" s="98"/>
    </row>
    <row r="139" spans="1:24" s="8" customFormat="1" ht="15.75" customHeight="1">
      <c r="A139" s="54">
        <v>134</v>
      </c>
      <c r="B139" s="41" t="s">
        <v>72</v>
      </c>
      <c r="C139" s="41" t="s">
        <v>61</v>
      </c>
      <c r="D139" s="41" t="s">
        <v>352</v>
      </c>
      <c r="E139" s="55" t="s">
        <v>781</v>
      </c>
      <c r="F139" s="55" t="s">
        <v>1065</v>
      </c>
      <c r="G139" s="20" t="s">
        <v>3</v>
      </c>
      <c r="H139" s="24">
        <v>8</v>
      </c>
      <c r="I139" s="25">
        <v>1576</v>
      </c>
      <c r="J139" s="25">
        <v>1390</v>
      </c>
      <c r="K139" s="25">
        <v>1354</v>
      </c>
      <c r="L139" s="25">
        <v>1333</v>
      </c>
      <c r="M139" s="25">
        <v>1056</v>
      </c>
      <c r="N139" s="25">
        <v>1099</v>
      </c>
      <c r="O139" s="25">
        <v>1135</v>
      </c>
      <c r="P139" s="25">
        <v>1093</v>
      </c>
      <c r="Q139" s="25">
        <v>1222</v>
      </c>
      <c r="R139" s="25">
        <v>1191</v>
      </c>
      <c r="S139" s="25">
        <v>941</v>
      </c>
      <c r="T139" s="25">
        <v>719</v>
      </c>
      <c r="U139" s="23">
        <f>SUM(I139:T139)</f>
        <v>14109</v>
      </c>
      <c r="V139" s="23"/>
      <c r="W139" s="98"/>
    </row>
    <row r="140" spans="1:24" s="8" customFormat="1" ht="15.75" customHeight="1">
      <c r="A140" s="54">
        <v>135</v>
      </c>
      <c r="B140" s="41" t="s">
        <v>73</v>
      </c>
      <c r="C140" s="41" t="s">
        <v>61</v>
      </c>
      <c r="D140" s="41" t="s">
        <v>353</v>
      </c>
      <c r="E140" s="53" t="s">
        <v>780</v>
      </c>
      <c r="F140" s="53" t="s">
        <v>1066</v>
      </c>
      <c r="G140" s="20" t="s">
        <v>3</v>
      </c>
      <c r="H140" s="24">
        <v>11</v>
      </c>
      <c r="I140" s="25">
        <v>2539</v>
      </c>
      <c r="J140" s="25">
        <v>2250</v>
      </c>
      <c r="K140" s="25">
        <v>2364</v>
      </c>
      <c r="L140" s="25">
        <v>1975</v>
      </c>
      <c r="M140" s="25">
        <v>1324</v>
      </c>
      <c r="N140" s="25">
        <v>1316</v>
      </c>
      <c r="O140" s="25">
        <v>1538</v>
      </c>
      <c r="P140" s="25">
        <v>1775</v>
      </c>
      <c r="Q140" s="25">
        <v>2129</v>
      </c>
      <c r="R140" s="25">
        <v>1905</v>
      </c>
      <c r="S140" s="25">
        <v>1349</v>
      </c>
      <c r="T140" s="25">
        <v>1794</v>
      </c>
      <c r="U140" s="23">
        <f t="shared" si="8"/>
        <v>22258</v>
      </c>
      <c r="V140" s="23"/>
      <c r="W140" s="98"/>
    </row>
    <row r="141" spans="1:24" s="8" customFormat="1" ht="15.75" customHeight="1">
      <c r="A141" s="54">
        <v>136</v>
      </c>
      <c r="B141" s="41" t="s">
        <v>74</v>
      </c>
      <c r="C141" s="41" t="s">
        <v>61</v>
      </c>
      <c r="D141" s="41" t="s">
        <v>242</v>
      </c>
      <c r="E141" s="53" t="s">
        <v>782</v>
      </c>
      <c r="F141" s="53" t="s">
        <v>1067</v>
      </c>
      <c r="G141" s="20" t="s">
        <v>3</v>
      </c>
      <c r="H141" s="24">
        <v>8</v>
      </c>
      <c r="I141" s="25">
        <v>2403</v>
      </c>
      <c r="J141" s="25">
        <v>2174</v>
      </c>
      <c r="K141" s="25">
        <v>2098</v>
      </c>
      <c r="L141" s="25">
        <v>2030</v>
      </c>
      <c r="M141" s="25">
        <v>1467</v>
      </c>
      <c r="N141" s="25">
        <v>1627</v>
      </c>
      <c r="O141" s="25">
        <v>1778</v>
      </c>
      <c r="P141" s="25">
        <v>1969</v>
      </c>
      <c r="Q141" s="25">
        <v>2314</v>
      </c>
      <c r="R141" s="25">
        <v>1905</v>
      </c>
      <c r="S141" s="25">
        <v>1591</v>
      </c>
      <c r="T141" s="25">
        <v>2048</v>
      </c>
      <c r="U141" s="23">
        <f t="shared" si="8"/>
        <v>23404</v>
      </c>
      <c r="V141" s="23"/>
      <c r="W141" s="98"/>
    </row>
    <row r="142" spans="1:24" s="8" customFormat="1" ht="15.75" customHeight="1">
      <c r="A142" s="54">
        <v>137</v>
      </c>
      <c r="B142" s="41" t="s">
        <v>75</v>
      </c>
      <c r="C142" s="41" t="s">
        <v>61</v>
      </c>
      <c r="D142" s="41" t="s">
        <v>350</v>
      </c>
      <c r="E142" s="53" t="s">
        <v>786</v>
      </c>
      <c r="F142" s="53" t="s">
        <v>1068</v>
      </c>
      <c r="G142" s="20" t="s">
        <v>3</v>
      </c>
      <c r="H142" s="24">
        <v>8</v>
      </c>
      <c r="I142" s="75">
        <v>0</v>
      </c>
      <c r="J142" s="75">
        <v>0</v>
      </c>
      <c r="K142" s="75">
        <v>0</v>
      </c>
      <c r="L142" s="75">
        <v>0</v>
      </c>
      <c r="M142" s="75">
        <v>0</v>
      </c>
      <c r="N142" s="75">
        <v>0</v>
      </c>
      <c r="O142" s="75">
        <v>0</v>
      </c>
      <c r="P142" s="75">
        <v>0</v>
      </c>
      <c r="Q142" s="75">
        <v>0</v>
      </c>
      <c r="R142" s="25">
        <v>625</v>
      </c>
      <c r="S142" s="25">
        <v>748</v>
      </c>
      <c r="T142" s="75">
        <v>0</v>
      </c>
      <c r="U142" s="70">
        <f t="shared" si="8"/>
        <v>1373</v>
      </c>
      <c r="V142" s="60" t="s">
        <v>1070</v>
      </c>
      <c r="W142" s="98"/>
    </row>
    <row r="143" spans="1:24" s="8" customFormat="1" ht="15.75" customHeight="1">
      <c r="A143" s="54">
        <v>138</v>
      </c>
      <c r="B143" s="36" t="s">
        <v>351</v>
      </c>
      <c r="C143" s="41" t="s">
        <v>61</v>
      </c>
      <c r="D143" s="41" t="s">
        <v>354</v>
      </c>
      <c r="E143" s="53" t="s">
        <v>783</v>
      </c>
      <c r="F143" s="53" t="s">
        <v>1069</v>
      </c>
      <c r="G143" s="20" t="s">
        <v>3</v>
      </c>
      <c r="H143" s="24">
        <v>8</v>
      </c>
      <c r="I143" s="25">
        <v>910</v>
      </c>
      <c r="J143" s="25">
        <v>713</v>
      </c>
      <c r="K143" s="25">
        <v>703</v>
      </c>
      <c r="L143" s="25">
        <v>743</v>
      </c>
      <c r="M143" s="25">
        <v>770</v>
      </c>
      <c r="N143" s="25">
        <v>639</v>
      </c>
      <c r="O143" s="25">
        <v>700</v>
      </c>
      <c r="P143" s="25">
        <v>843</v>
      </c>
      <c r="Q143" s="25">
        <v>1031</v>
      </c>
      <c r="R143" s="25">
        <v>828</v>
      </c>
      <c r="S143" s="25">
        <v>815</v>
      </c>
      <c r="T143" s="25">
        <v>729</v>
      </c>
      <c r="U143" s="23">
        <f t="shared" si="8"/>
        <v>9424</v>
      </c>
      <c r="V143" s="23"/>
      <c r="W143" s="98"/>
    </row>
    <row r="144" spans="1:24" s="8" customFormat="1" ht="15.75" customHeight="1">
      <c r="A144" s="54">
        <v>139</v>
      </c>
      <c r="B144" s="36" t="s">
        <v>505</v>
      </c>
      <c r="C144" s="41" t="s">
        <v>61</v>
      </c>
      <c r="D144" s="36" t="s">
        <v>355</v>
      </c>
      <c r="E144" s="55" t="s">
        <v>784</v>
      </c>
      <c r="F144" s="55" t="s">
        <v>1071</v>
      </c>
      <c r="G144" s="20" t="s">
        <v>3</v>
      </c>
      <c r="H144" s="24">
        <v>9</v>
      </c>
      <c r="I144" s="25">
        <v>4132</v>
      </c>
      <c r="J144" s="25">
        <v>3282</v>
      </c>
      <c r="K144" s="25">
        <v>3334</v>
      </c>
      <c r="L144" s="25">
        <v>3565</v>
      </c>
      <c r="M144" s="25">
        <v>3161</v>
      </c>
      <c r="N144" s="25">
        <v>2811</v>
      </c>
      <c r="O144" s="25">
        <v>3530</v>
      </c>
      <c r="P144" s="25">
        <v>3848</v>
      </c>
      <c r="Q144" s="25">
        <v>4358</v>
      </c>
      <c r="R144" s="25">
        <v>3515</v>
      </c>
      <c r="S144" s="25">
        <v>1416</v>
      </c>
      <c r="T144" s="25">
        <v>2016</v>
      </c>
      <c r="U144" s="23">
        <f t="shared" si="8"/>
        <v>38968</v>
      </c>
      <c r="V144" s="23"/>
      <c r="W144" s="98"/>
    </row>
    <row r="145" spans="1:23" s="8" customFormat="1" ht="15.75" customHeight="1">
      <c r="A145" s="54">
        <v>140</v>
      </c>
      <c r="B145" s="36" t="s">
        <v>381</v>
      </c>
      <c r="C145" s="41" t="s">
        <v>61</v>
      </c>
      <c r="D145" s="36" t="s">
        <v>382</v>
      </c>
      <c r="E145" s="55" t="s">
        <v>785</v>
      </c>
      <c r="F145" s="55" t="s">
        <v>1072</v>
      </c>
      <c r="G145" s="16" t="s">
        <v>3</v>
      </c>
      <c r="H145" s="36">
        <v>15</v>
      </c>
      <c r="I145" s="25">
        <v>1178</v>
      </c>
      <c r="J145" s="25">
        <v>990</v>
      </c>
      <c r="K145" s="25">
        <v>974</v>
      </c>
      <c r="L145" s="25">
        <v>1094</v>
      </c>
      <c r="M145" s="25">
        <v>928</v>
      </c>
      <c r="N145" s="25">
        <v>655</v>
      </c>
      <c r="O145" s="25">
        <v>648</v>
      </c>
      <c r="P145" s="25">
        <v>556</v>
      </c>
      <c r="Q145" s="25">
        <v>603</v>
      </c>
      <c r="R145" s="25">
        <v>673</v>
      </c>
      <c r="S145" s="25">
        <v>962</v>
      </c>
      <c r="T145" s="25">
        <v>1098</v>
      </c>
      <c r="U145" s="23">
        <f t="shared" si="8"/>
        <v>10359</v>
      </c>
      <c r="V145" s="23"/>
      <c r="W145" s="98"/>
    </row>
    <row r="146" spans="1:23" s="8" customFormat="1" ht="16.5" customHeight="1">
      <c r="A146" s="54">
        <v>141</v>
      </c>
      <c r="B146" s="42" t="s">
        <v>459</v>
      </c>
      <c r="C146" s="42" t="s">
        <v>61</v>
      </c>
      <c r="D146" s="42" t="s">
        <v>1076</v>
      </c>
      <c r="E146" s="53" t="s">
        <v>788</v>
      </c>
      <c r="F146" s="53" t="s">
        <v>1079</v>
      </c>
      <c r="G146" s="62" t="s">
        <v>1110</v>
      </c>
      <c r="H146" s="63">
        <v>26</v>
      </c>
      <c r="I146" s="25">
        <v>7308</v>
      </c>
      <c r="J146" s="25">
        <v>6609</v>
      </c>
      <c r="K146" s="25">
        <v>6572</v>
      </c>
      <c r="L146" s="25">
        <v>7507</v>
      </c>
      <c r="M146" s="25">
        <v>7457</v>
      </c>
      <c r="N146" s="25">
        <v>6311</v>
      </c>
      <c r="O146" s="25">
        <v>7070</v>
      </c>
      <c r="P146" s="25">
        <v>7205</v>
      </c>
      <c r="Q146" s="25">
        <v>8233</v>
      </c>
      <c r="R146" s="25">
        <v>7022</v>
      </c>
      <c r="S146" s="25">
        <v>7699</v>
      </c>
      <c r="T146" s="25">
        <v>6777</v>
      </c>
      <c r="U146" s="18">
        <f>SUM(I146:T146)</f>
        <v>85770</v>
      </c>
      <c r="V146" s="18"/>
      <c r="W146" s="98"/>
    </row>
    <row r="147" spans="1:23" s="8" customFormat="1" ht="16.5" customHeight="1">
      <c r="A147" s="54">
        <v>142</v>
      </c>
      <c r="B147" s="42" t="s">
        <v>459</v>
      </c>
      <c r="C147" s="42" t="s">
        <v>61</v>
      </c>
      <c r="D147" s="42" t="s">
        <v>1077</v>
      </c>
      <c r="E147" s="53" t="s">
        <v>789</v>
      </c>
      <c r="F147" s="53" t="s">
        <v>1080</v>
      </c>
      <c r="G147" s="62" t="s">
        <v>1110</v>
      </c>
      <c r="H147" s="63">
        <v>25</v>
      </c>
      <c r="I147" s="25">
        <v>5997</v>
      </c>
      <c r="J147" s="25">
        <v>5307</v>
      </c>
      <c r="K147" s="25">
        <v>5326</v>
      </c>
      <c r="L147" s="25">
        <v>6199</v>
      </c>
      <c r="M147" s="25">
        <v>6213</v>
      </c>
      <c r="N147" s="25">
        <v>5314</v>
      </c>
      <c r="O147" s="25">
        <v>5903</v>
      </c>
      <c r="P147" s="25">
        <v>5779</v>
      </c>
      <c r="Q147" s="25">
        <v>6531</v>
      </c>
      <c r="R147" s="25">
        <v>5751</v>
      </c>
      <c r="S147" s="25">
        <v>6363</v>
      </c>
      <c r="T147" s="25">
        <v>5597</v>
      </c>
      <c r="U147" s="18">
        <f>SUM(I147:T147)</f>
        <v>70280</v>
      </c>
      <c r="V147" s="18"/>
      <c r="W147" s="98"/>
    </row>
    <row r="148" spans="1:23" s="8" customFormat="1" ht="15.75" customHeight="1">
      <c r="A148" s="54">
        <v>143</v>
      </c>
      <c r="B148" s="41" t="s">
        <v>134</v>
      </c>
      <c r="C148" s="41" t="s">
        <v>78</v>
      </c>
      <c r="D148" s="41" t="s">
        <v>244</v>
      </c>
      <c r="E148" s="53" t="s">
        <v>812</v>
      </c>
      <c r="F148" s="53" t="s">
        <v>849</v>
      </c>
      <c r="G148" s="20" t="s">
        <v>3</v>
      </c>
      <c r="H148" s="24">
        <v>15</v>
      </c>
      <c r="I148" s="25">
        <v>3143</v>
      </c>
      <c r="J148" s="25">
        <v>2612</v>
      </c>
      <c r="K148" s="25">
        <v>2898</v>
      </c>
      <c r="L148" s="25">
        <v>3634</v>
      </c>
      <c r="M148" s="25">
        <v>3698</v>
      </c>
      <c r="N148" s="25">
        <v>3312</v>
      </c>
      <c r="O148" s="25">
        <v>3735</v>
      </c>
      <c r="P148" s="25">
        <v>3681</v>
      </c>
      <c r="Q148" s="25">
        <v>3951</v>
      </c>
      <c r="R148" s="25">
        <v>3381</v>
      </c>
      <c r="S148" s="25">
        <v>3288</v>
      </c>
      <c r="T148" s="25">
        <v>2900</v>
      </c>
      <c r="U148" s="23">
        <f>SUM(I148:T148)</f>
        <v>40233</v>
      </c>
      <c r="V148" s="23"/>
      <c r="W148" s="98"/>
    </row>
    <row r="149" spans="1:23" s="8" customFormat="1" ht="15.75" customHeight="1">
      <c r="A149" s="54">
        <v>144</v>
      </c>
      <c r="B149" s="41" t="s">
        <v>135</v>
      </c>
      <c r="C149" s="41" t="s">
        <v>78</v>
      </c>
      <c r="D149" s="41" t="s">
        <v>245</v>
      </c>
      <c r="E149" s="53" t="s">
        <v>667</v>
      </c>
      <c r="F149" s="53" t="s">
        <v>858</v>
      </c>
      <c r="G149" s="20" t="s">
        <v>3</v>
      </c>
      <c r="H149" s="24">
        <v>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23</v>
      </c>
      <c r="P149" s="25">
        <v>35</v>
      </c>
      <c r="Q149" s="25">
        <v>40</v>
      </c>
      <c r="R149" s="25">
        <v>35</v>
      </c>
      <c r="S149" s="25">
        <v>40</v>
      </c>
      <c r="T149" s="25">
        <v>5</v>
      </c>
      <c r="U149" s="23">
        <f>SUM(I149:T149)</f>
        <v>178</v>
      </c>
      <c r="V149" s="23"/>
      <c r="W149" s="98"/>
    </row>
    <row r="150" spans="1:23" s="8" customFormat="1" ht="15.75" customHeight="1">
      <c r="A150" s="54">
        <v>145</v>
      </c>
      <c r="B150" s="41" t="s">
        <v>175</v>
      </c>
      <c r="C150" s="41" t="s">
        <v>159</v>
      </c>
      <c r="D150" s="41" t="s">
        <v>243</v>
      </c>
      <c r="E150" s="53" t="s">
        <v>609</v>
      </c>
      <c r="F150" s="53" t="s">
        <v>895</v>
      </c>
      <c r="G150" s="20" t="s">
        <v>3</v>
      </c>
      <c r="H150" s="24">
        <v>11</v>
      </c>
      <c r="I150" s="25">
        <v>768</v>
      </c>
      <c r="J150" s="25">
        <v>641</v>
      </c>
      <c r="K150" s="25">
        <v>646</v>
      </c>
      <c r="L150" s="25">
        <v>514</v>
      </c>
      <c r="M150" s="25">
        <v>280</v>
      </c>
      <c r="N150" s="25">
        <v>228</v>
      </c>
      <c r="O150" s="25">
        <v>352</v>
      </c>
      <c r="P150" s="25">
        <v>664</v>
      </c>
      <c r="Q150" s="25">
        <v>920</v>
      </c>
      <c r="R150" s="25">
        <v>509</v>
      </c>
      <c r="S150" s="25">
        <v>277</v>
      </c>
      <c r="T150" s="25">
        <v>499</v>
      </c>
      <c r="U150" s="23">
        <f t="shared" si="8"/>
        <v>6298</v>
      </c>
      <c r="V150" s="23"/>
      <c r="W150" s="98"/>
    </row>
    <row r="151" spans="1:23" s="8" customFormat="1" ht="15.75" customHeight="1">
      <c r="A151" s="54">
        <v>146</v>
      </c>
      <c r="B151" s="41" t="s">
        <v>91</v>
      </c>
      <c r="C151" s="41" t="s">
        <v>85</v>
      </c>
      <c r="D151" s="41" t="s">
        <v>246</v>
      </c>
      <c r="E151" s="53" t="s">
        <v>654</v>
      </c>
      <c r="F151" s="53" t="s">
        <v>984</v>
      </c>
      <c r="G151" s="20" t="s">
        <v>3</v>
      </c>
      <c r="H151" s="24">
        <v>10</v>
      </c>
      <c r="I151" s="29">
        <v>287</v>
      </c>
      <c r="J151" s="29">
        <v>177</v>
      </c>
      <c r="K151" s="30">
        <v>213</v>
      </c>
      <c r="L151" s="30">
        <v>210</v>
      </c>
      <c r="M151" s="30">
        <v>130</v>
      </c>
      <c r="N151" s="30">
        <v>132</v>
      </c>
      <c r="O151" s="29">
        <v>158</v>
      </c>
      <c r="P151" s="29">
        <v>143</v>
      </c>
      <c r="Q151" s="29">
        <v>178</v>
      </c>
      <c r="R151" s="29">
        <v>146</v>
      </c>
      <c r="S151" s="29">
        <v>131</v>
      </c>
      <c r="T151" s="29">
        <v>146</v>
      </c>
      <c r="U151" s="23">
        <f t="shared" si="8"/>
        <v>2051</v>
      </c>
      <c r="V151" s="23"/>
      <c r="W151" s="98"/>
    </row>
    <row r="152" spans="1:23" s="8" customFormat="1" ht="15.75" customHeight="1">
      <c r="A152" s="54">
        <v>147</v>
      </c>
      <c r="B152" s="41" t="s">
        <v>376</v>
      </c>
      <c r="C152" s="41" t="s">
        <v>85</v>
      </c>
      <c r="D152" s="41" t="s">
        <v>377</v>
      </c>
      <c r="E152" s="55" t="s">
        <v>655</v>
      </c>
      <c r="F152" s="55" t="s">
        <v>985</v>
      </c>
      <c r="G152" s="20" t="s">
        <v>3</v>
      </c>
      <c r="H152" s="24">
        <v>10</v>
      </c>
      <c r="I152" s="29">
        <v>287</v>
      </c>
      <c r="J152" s="29">
        <v>227</v>
      </c>
      <c r="K152" s="30">
        <v>235</v>
      </c>
      <c r="L152" s="30">
        <v>178</v>
      </c>
      <c r="M152" s="30">
        <v>158</v>
      </c>
      <c r="N152" s="30">
        <v>129</v>
      </c>
      <c r="O152" s="29">
        <v>141</v>
      </c>
      <c r="P152" s="29">
        <v>123</v>
      </c>
      <c r="Q152" s="29">
        <v>140</v>
      </c>
      <c r="R152" s="29">
        <v>129</v>
      </c>
      <c r="S152" s="29">
        <v>154</v>
      </c>
      <c r="T152" s="29">
        <v>159</v>
      </c>
      <c r="U152" s="23">
        <f t="shared" si="8"/>
        <v>2060</v>
      </c>
      <c r="V152" s="23"/>
      <c r="W152" s="98"/>
    </row>
    <row r="153" spans="1:23" s="8" customFormat="1" ht="15.75" customHeight="1">
      <c r="A153" s="54">
        <v>148</v>
      </c>
      <c r="B153" s="41" t="s">
        <v>92</v>
      </c>
      <c r="C153" s="41" t="s">
        <v>85</v>
      </c>
      <c r="D153" s="41" t="s">
        <v>247</v>
      </c>
      <c r="E153" s="55" t="s">
        <v>656</v>
      </c>
      <c r="F153" s="55" t="s">
        <v>986</v>
      </c>
      <c r="G153" s="20" t="s">
        <v>3</v>
      </c>
      <c r="H153" s="24">
        <v>13</v>
      </c>
      <c r="I153" s="32">
        <v>3873</v>
      </c>
      <c r="J153" s="32">
        <v>3319</v>
      </c>
      <c r="K153" s="32">
        <v>3366</v>
      </c>
      <c r="L153" s="32">
        <v>3340</v>
      </c>
      <c r="M153" s="32">
        <v>3492</v>
      </c>
      <c r="N153" s="32">
        <v>3019</v>
      </c>
      <c r="O153" s="32">
        <v>3550</v>
      </c>
      <c r="P153" s="32">
        <v>4101</v>
      </c>
      <c r="Q153" s="32">
        <v>3654</v>
      </c>
      <c r="R153" s="32">
        <v>3703</v>
      </c>
      <c r="S153" s="32">
        <v>3345</v>
      </c>
      <c r="T153" s="32">
        <v>3335</v>
      </c>
      <c r="U153" s="23">
        <f t="shared" si="8"/>
        <v>42097</v>
      </c>
      <c r="V153" s="23"/>
      <c r="W153" s="98"/>
    </row>
    <row r="154" spans="1:23" s="8" customFormat="1" ht="15.75" customHeight="1">
      <c r="A154" s="54">
        <v>149</v>
      </c>
      <c r="B154" s="41" t="s">
        <v>93</v>
      </c>
      <c r="C154" s="41" t="s">
        <v>85</v>
      </c>
      <c r="D154" s="41" t="s">
        <v>248</v>
      </c>
      <c r="E154" s="53" t="s">
        <v>658</v>
      </c>
      <c r="F154" s="53" t="s">
        <v>987</v>
      </c>
      <c r="G154" s="20" t="s">
        <v>3</v>
      </c>
      <c r="H154" s="24">
        <v>15</v>
      </c>
      <c r="I154" s="32">
        <v>4317</v>
      </c>
      <c r="J154" s="32">
        <v>4133</v>
      </c>
      <c r="K154" s="32">
        <v>3172</v>
      </c>
      <c r="L154" s="32">
        <v>3873</v>
      </c>
      <c r="M154" s="32">
        <v>3831</v>
      </c>
      <c r="N154" s="32">
        <v>3341</v>
      </c>
      <c r="O154" s="32">
        <v>3662</v>
      </c>
      <c r="P154" s="32">
        <v>3861</v>
      </c>
      <c r="Q154" s="32">
        <v>3786</v>
      </c>
      <c r="R154" s="32">
        <v>3684</v>
      </c>
      <c r="S154" s="32">
        <v>3031</v>
      </c>
      <c r="T154" s="32">
        <v>2693</v>
      </c>
      <c r="U154" s="23">
        <f t="shared" si="8"/>
        <v>43384</v>
      </c>
      <c r="V154" s="23"/>
      <c r="W154" s="98"/>
    </row>
    <row r="155" spans="1:23" s="8" customFormat="1" ht="15.75" customHeight="1">
      <c r="A155" s="54">
        <v>150</v>
      </c>
      <c r="B155" s="41" t="s">
        <v>94</v>
      </c>
      <c r="C155" s="41" t="s">
        <v>85</v>
      </c>
      <c r="D155" s="41" t="s">
        <v>249</v>
      </c>
      <c r="E155" s="53" t="s">
        <v>657</v>
      </c>
      <c r="F155" s="53" t="s">
        <v>988</v>
      </c>
      <c r="G155" s="20" t="s">
        <v>3</v>
      </c>
      <c r="H155" s="24">
        <v>7</v>
      </c>
      <c r="I155" s="32">
        <v>591</v>
      </c>
      <c r="J155" s="32">
        <v>494</v>
      </c>
      <c r="K155" s="32">
        <v>451</v>
      </c>
      <c r="L155" s="32">
        <v>576</v>
      </c>
      <c r="M155" s="32">
        <v>618</v>
      </c>
      <c r="N155" s="32">
        <v>564</v>
      </c>
      <c r="O155" s="32">
        <v>695</v>
      </c>
      <c r="P155" s="32">
        <v>768</v>
      </c>
      <c r="Q155" s="32">
        <v>698</v>
      </c>
      <c r="R155" s="32">
        <v>582</v>
      </c>
      <c r="S155" s="32">
        <v>570</v>
      </c>
      <c r="T155" s="32">
        <v>489</v>
      </c>
      <c r="U155" s="23">
        <f t="shared" si="8"/>
        <v>7096</v>
      </c>
      <c r="V155" s="23"/>
      <c r="W155" s="98"/>
    </row>
    <row r="156" spans="1:23" s="8" customFormat="1" ht="15.75" customHeight="1">
      <c r="A156" s="54">
        <v>151</v>
      </c>
      <c r="B156" s="41" t="s">
        <v>117</v>
      </c>
      <c r="C156" s="41" t="s">
        <v>476</v>
      </c>
      <c r="D156" s="43" t="s">
        <v>250</v>
      </c>
      <c r="E156" s="53" t="s">
        <v>536</v>
      </c>
      <c r="F156" s="53" t="s">
        <v>977</v>
      </c>
      <c r="G156" s="20" t="s">
        <v>3</v>
      </c>
      <c r="H156" s="24">
        <v>30</v>
      </c>
      <c r="I156" s="22">
        <v>2863</v>
      </c>
      <c r="J156" s="22">
        <v>2730</v>
      </c>
      <c r="K156" s="22">
        <v>2659</v>
      </c>
      <c r="L156" s="22">
        <v>1644</v>
      </c>
      <c r="M156" s="22">
        <v>1409</v>
      </c>
      <c r="N156" s="22">
        <v>1446</v>
      </c>
      <c r="O156" s="22">
        <v>1941</v>
      </c>
      <c r="P156" s="22">
        <v>2683</v>
      </c>
      <c r="Q156" s="22">
        <v>2949</v>
      </c>
      <c r="R156" s="22">
        <v>2502</v>
      </c>
      <c r="S156" s="22">
        <v>1595</v>
      </c>
      <c r="T156" s="22">
        <v>1844</v>
      </c>
      <c r="U156" s="23">
        <f t="shared" si="8"/>
        <v>26265</v>
      </c>
      <c r="V156" s="23"/>
      <c r="W156" s="98"/>
    </row>
    <row r="157" spans="1:23" s="8" customFormat="1" ht="15.75" customHeight="1">
      <c r="A157" s="54">
        <v>152</v>
      </c>
      <c r="B157" s="41" t="s">
        <v>487</v>
      </c>
      <c r="C157" s="41" t="s">
        <v>476</v>
      </c>
      <c r="D157" s="43" t="s">
        <v>488</v>
      </c>
      <c r="E157" s="53" t="s">
        <v>535</v>
      </c>
      <c r="F157" s="53" t="s">
        <v>978</v>
      </c>
      <c r="G157" s="20" t="s">
        <v>3</v>
      </c>
      <c r="H157" s="24">
        <v>27</v>
      </c>
      <c r="I157" s="22">
        <v>2600</v>
      </c>
      <c r="J157" s="22">
        <v>2848</v>
      </c>
      <c r="K157" s="22">
        <v>2766</v>
      </c>
      <c r="L157" s="22">
        <v>2661</v>
      </c>
      <c r="M157" s="22">
        <v>1965</v>
      </c>
      <c r="N157" s="22">
        <v>2404</v>
      </c>
      <c r="O157" s="22">
        <v>2879</v>
      </c>
      <c r="P157" s="22">
        <v>2463</v>
      </c>
      <c r="Q157" s="22">
        <v>2270</v>
      </c>
      <c r="R157" s="22">
        <v>2137</v>
      </c>
      <c r="S157" s="22">
        <v>2358</v>
      </c>
      <c r="T157" s="22">
        <v>2796</v>
      </c>
      <c r="U157" s="23">
        <f t="shared" si="8"/>
        <v>30147</v>
      </c>
      <c r="V157" s="23"/>
      <c r="W157" s="98"/>
    </row>
    <row r="158" spans="1:23" s="8" customFormat="1" ht="28.5" customHeight="1">
      <c r="A158" s="54">
        <v>153</v>
      </c>
      <c r="B158" s="41" t="s">
        <v>251</v>
      </c>
      <c r="C158" s="41" t="s">
        <v>97</v>
      </c>
      <c r="D158" s="41" t="s">
        <v>252</v>
      </c>
      <c r="E158" s="55" t="s">
        <v>813</v>
      </c>
      <c r="F158" s="59" t="s">
        <v>919</v>
      </c>
      <c r="G158" s="20" t="s">
        <v>3</v>
      </c>
      <c r="H158" s="24">
        <v>30</v>
      </c>
      <c r="I158" s="22">
        <v>1683</v>
      </c>
      <c r="J158" s="22">
        <v>1655</v>
      </c>
      <c r="K158" s="22">
        <v>1545</v>
      </c>
      <c r="L158" s="22">
        <v>1477</v>
      </c>
      <c r="M158" s="22">
        <v>1459</v>
      </c>
      <c r="N158" s="22">
        <v>1372</v>
      </c>
      <c r="O158" s="22">
        <v>1569</v>
      </c>
      <c r="P158" s="22">
        <v>1603</v>
      </c>
      <c r="Q158" s="22">
        <v>1536</v>
      </c>
      <c r="R158" s="22">
        <v>1603</v>
      </c>
      <c r="S158" s="22">
        <v>1465</v>
      </c>
      <c r="T158" s="22">
        <v>1573</v>
      </c>
      <c r="U158" s="23">
        <f t="shared" si="8"/>
        <v>18540</v>
      </c>
      <c r="V158" s="23"/>
      <c r="W158" s="98"/>
    </row>
    <row r="159" spans="1:23" s="8" customFormat="1" ht="15.75" customHeight="1">
      <c r="A159" s="54">
        <v>154</v>
      </c>
      <c r="B159" s="41" t="s">
        <v>98</v>
      </c>
      <c r="C159" s="41" t="s">
        <v>97</v>
      </c>
      <c r="D159" s="41" t="s">
        <v>253</v>
      </c>
      <c r="E159" s="55" t="s">
        <v>724</v>
      </c>
      <c r="F159" s="59" t="s">
        <v>920</v>
      </c>
      <c r="G159" s="20" t="s">
        <v>3</v>
      </c>
      <c r="H159" s="24">
        <v>21</v>
      </c>
      <c r="I159" s="22">
        <v>1420</v>
      </c>
      <c r="J159" s="22">
        <v>1429</v>
      </c>
      <c r="K159" s="22">
        <v>1594</v>
      </c>
      <c r="L159" s="22">
        <v>1245</v>
      </c>
      <c r="M159" s="22">
        <v>1384</v>
      </c>
      <c r="N159" s="22">
        <v>1293</v>
      </c>
      <c r="O159" s="22">
        <v>1215</v>
      </c>
      <c r="P159" s="22">
        <v>1222</v>
      </c>
      <c r="Q159" s="22">
        <v>1409</v>
      </c>
      <c r="R159" s="22">
        <v>1388</v>
      </c>
      <c r="S159" s="22">
        <v>1307</v>
      </c>
      <c r="T159" s="22">
        <v>1376</v>
      </c>
      <c r="U159" s="23">
        <f t="shared" si="8"/>
        <v>16282</v>
      </c>
      <c r="V159" s="23"/>
      <c r="W159" s="98"/>
    </row>
    <row r="160" spans="1:23" s="8" customFormat="1">
      <c r="A160" s="54">
        <v>155</v>
      </c>
      <c r="B160" s="41" t="s">
        <v>464</v>
      </c>
      <c r="C160" s="41" t="s">
        <v>97</v>
      </c>
      <c r="D160" s="41" t="s">
        <v>465</v>
      </c>
      <c r="E160" s="53" t="s">
        <v>716</v>
      </c>
      <c r="F160" s="58" t="s">
        <v>921</v>
      </c>
      <c r="G160" s="20" t="s">
        <v>3</v>
      </c>
      <c r="H160" s="24">
        <v>10</v>
      </c>
      <c r="I160" s="22">
        <v>803</v>
      </c>
      <c r="J160" s="22">
        <v>735</v>
      </c>
      <c r="K160" s="22">
        <v>719</v>
      </c>
      <c r="L160" s="22">
        <v>758</v>
      </c>
      <c r="M160" s="22">
        <v>712</v>
      </c>
      <c r="N160" s="22">
        <v>643</v>
      </c>
      <c r="O160" s="22">
        <v>744</v>
      </c>
      <c r="P160" s="22">
        <v>774</v>
      </c>
      <c r="Q160" s="22">
        <v>844</v>
      </c>
      <c r="R160" s="22">
        <v>725</v>
      </c>
      <c r="S160" s="22">
        <v>812</v>
      </c>
      <c r="T160" s="22">
        <v>703</v>
      </c>
      <c r="U160" s="23">
        <f t="shared" si="8"/>
        <v>8972</v>
      </c>
      <c r="V160" s="23"/>
      <c r="W160" s="98"/>
    </row>
    <row r="161" spans="1:23" s="8" customFormat="1" ht="15.75" customHeight="1">
      <c r="A161" s="54">
        <v>156</v>
      </c>
      <c r="B161" s="41" t="s">
        <v>99</v>
      </c>
      <c r="C161" s="41" t="s">
        <v>97</v>
      </c>
      <c r="D161" s="41" t="s">
        <v>254</v>
      </c>
      <c r="E161" s="53" t="s">
        <v>715</v>
      </c>
      <c r="F161" s="58" t="s">
        <v>922</v>
      </c>
      <c r="G161" s="20" t="s">
        <v>3</v>
      </c>
      <c r="H161" s="24">
        <v>13</v>
      </c>
      <c r="I161" s="22">
        <v>595</v>
      </c>
      <c r="J161" s="22">
        <v>636</v>
      </c>
      <c r="K161" s="22">
        <v>646</v>
      </c>
      <c r="L161" s="22">
        <v>621</v>
      </c>
      <c r="M161" s="22">
        <v>564</v>
      </c>
      <c r="N161" s="22">
        <v>528</v>
      </c>
      <c r="O161" s="22">
        <v>600</v>
      </c>
      <c r="P161" s="22">
        <v>743</v>
      </c>
      <c r="Q161" s="22">
        <v>734</v>
      </c>
      <c r="R161" s="22">
        <v>719</v>
      </c>
      <c r="S161" s="22">
        <v>678</v>
      </c>
      <c r="T161" s="22">
        <v>601</v>
      </c>
      <c r="U161" s="23">
        <f t="shared" si="8"/>
        <v>7665</v>
      </c>
      <c r="V161" s="23"/>
      <c r="W161" s="98"/>
    </row>
    <row r="162" spans="1:23" s="8" customFormat="1" ht="15.75" customHeight="1">
      <c r="A162" s="54">
        <v>157</v>
      </c>
      <c r="B162" s="41" t="s">
        <v>100</v>
      </c>
      <c r="C162" s="41" t="s">
        <v>97</v>
      </c>
      <c r="D162" s="41" t="s">
        <v>255</v>
      </c>
      <c r="E162" s="53" t="s">
        <v>717</v>
      </c>
      <c r="F162" s="58" t="s">
        <v>923</v>
      </c>
      <c r="G162" s="20" t="s">
        <v>3</v>
      </c>
      <c r="H162" s="24">
        <v>13</v>
      </c>
      <c r="I162" s="22">
        <v>650</v>
      </c>
      <c r="J162" s="22">
        <v>768</v>
      </c>
      <c r="K162" s="22">
        <v>708</v>
      </c>
      <c r="L162" s="22">
        <v>646</v>
      </c>
      <c r="M162" s="22">
        <v>533</v>
      </c>
      <c r="N162" s="22">
        <v>479</v>
      </c>
      <c r="O162" s="22">
        <v>557</v>
      </c>
      <c r="P162" s="22">
        <v>666</v>
      </c>
      <c r="Q162" s="22">
        <v>660</v>
      </c>
      <c r="R162" s="22">
        <v>549</v>
      </c>
      <c r="S162" s="22">
        <v>532</v>
      </c>
      <c r="T162" s="22">
        <v>666</v>
      </c>
      <c r="U162" s="23">
        <f>SUM(I162:T162)</f>
        <v>7414</v>
      </c>
      <c r="V162" s="23"/>
      <c r="W162" s="98"/>
    </row>
    <row r="163" spans="1:23" s="8" customFormat="1" ht="15.75" customHeight="1">
      <c r="A163" s="54">
        <v>158</v>
      </c>
      <c r="B163" s="41" t="s">
        <v>101</v>
      </c>
      <c r="C163" s="41" t="s">
        <v>97</v>
      </c>
      <c r="D163" s="41" t="s">
        <v>256</v>
      </c>
      <c r="E163" s="56" t="s">
        <v>924</v>
      </c>
      <c r="F163" s="58" t="s">
        <v>925</v>
      </c>
      <c r="G163" s="20" t="s">
        <v>3</v>
      </c>
      <c r="H163" s="24">
        <v>9</v>
      </c>
      <c r="I163" s="22">
        <v>544</v>
      </c>
      <c r="J163" s="22">
        <v>513</v>
      </c>
      <c r="K163" s="22">
        <v>501</v>
      </c>
      <c r="L163" s="22">
        <v>440</v>
      </c>
      <c r="M163" s="22">
        <v>310</v>
      </c>
      <c r="N163" s="22">
        <v>296</v>
      </c>
      <c r="O163" s="22">
        <v>368</v>
      </c>
      <c r="P163" s="22">
        <v>402</v>
      </c>
      <c r="Q163" s="22">
        <v>366</v>
      </c>
      <c r="R163" s="22">
        <v>399</v>
      </c>
      <c r="S163" s="22">
        <v>367</v>
      </c>
      <c r="T163" s="22">
        <v>352</v>
      </c>
      <c r="U163" s="23">
        <f t="shared" si="8"/>
        <v>4858</v>
      </c>
      <c r="V163" s="23"/>
      <c r="W163" s="98"/>
    </row>
    <row r="164" spans="1:23" s="8" customFormat="1" ht="15.75" customHeight="1">
      <c r="A164" s="54">
        <v>159</v>
      </c>
      <c r="B164" s="41" t="s">
        <v>102</v>
      </c>
      <c r="C164" s="41" t="s">
        <v>97</v>
      </c>
      <c r="D164" s="41" t="s">
        <v>257</v>
      </c>
      <c r="E164" s="56" t="s">
        <v>926</v>
      </c>
      <c r="F164" s="59" t="s">
        <v>927</v>
      </c>
      <c r="G164" s="20" t="s">
        <v>3</v>
      </c>
      <c r="H164" s="24">
        <v>10</v>
      </c>
      <c r="I164" s="22">
        <v>690</v>
      </c>
      <c r="J164" s="22">
        <v>628</v>
      </c>
      <c r="K164" s="22">
        <v>712</v>
      </c>
      <c r="L164" s="22">
        <v>708</v>
      </c>
      <c r="M164" s="22">
        <v>629</v>
      </c>
      <c r="N164" s="22">
        <v>621</v>
      </c>
      <c r="O164" s="22">
        <v>752</v>
      </c>
      <c r="P164" s="22">
        <v>764</v>
      </c>
      <c r="Q164" s="22">
        <v>861</v>
      </c>
      <c r="R164" s="22">
        <v>717</v>
      </c>
      <c r="S164" s="22">
        <v>683</v>
      </c>
      <c r="T164" s="22">
        <v>711</v>
      </c>
      <c r="U164" s="23">
        <f t="shared" si="8"/>
        <v>8476</v>
      </c>
      <c r="V164" s="23"/>
      <c r="W164" s="98"/>
    </row>
    <row r="165" spans="1:23" s="8" customFormat="1" ht="15.75" customHeight="1">
      <c r="A165" s="54">
        <v>160</v>
      </c>
      <c r="B165" s="41" t="s">
        <v>103</v>
      </c>
      <c r="C165" s="41" t="s">
        <v>97</v>
      </c>
      <c r="D165" s="41" t="s">
        <v>258</v>
      </c>
      <c r="E165" s="56" t="s">
        <v>719</v>
      </c>
      <c r="F165" s="59" t="s">
        <v>928</v>
      </c>
      <c r="G165" s="20" t="s">
        <v>3</v>
      </c>
      <c r="H165" s="24">
        <v>15</v>
      </c>
      <c r="I165" s="22">
        <v>884</v>
      </c>
      <c r="J165" s="22">
        <v>852</v>
      </c>
      <c r="K165" s="22">
        <v>822</v>
      </c>
      <c r="L165" s="22">
        <v>889</v>
      </c>
      <c r="M165" s="22">
        <v>791</v>
      </c>
      <c r="N165" s="22">
        <v>743</v>
      </c>
      <c r="O165" s="22">
        <v>849</v>
      </c>
      <c r="P165" s="22">
        <v>736</v>
      </c>
      <c r="Q165" s="22">
        <v>914</v>
      </c>
      <c r="R165" s="22">
        <v>819</v>
      </c>
      <c r="S165" s="22">
        <v>1118</v>
      </c>
      <c r="T165" s="22">
        <v>856</v>
      </c>
      <c r="U165" s="23">
        <f t="shared" si="8"/>
        <v>10273</v>
      </c>
      <c r="V165" s="23"/>
      <c r="W165" s="98"/>
    </row>
    <row r="166" spans="1:23" s="8" customFormat="1" ht="15.75" customHeight="1">
      <c r="A166" s="54">
        <v>161</v>
      </c>
      <c r="B166" s="41" t="s">
        <v>104</v>
      </c>
      <c r="C166" s="41" t="s">
        <v>97</v>
      </c>
      <c r="D166" s="41" t="s">
        <v>259</v>
      </c>
      <c r="E166" s="56" t="s">
        <v>929</v>
      </c>
      <c r="F166" s="58" t="s">
        <v>930</v>
      </c>
      <c r="G166" s="20" t="s">
        <v>3</v>
      </c>
      <c r="H166" s="24">
        <v>23</v>
      </c>
      <c r="I166" s="22">
        <v>1120</v>
      </c>
      <c r="J166" s="22">
        <v>1046</v>
      </c>
      <c r="K166" s="22">
        <v>951</v>
      </c>
      <c r="L166" s="22">
        <v>827</v>
      </c>
      <c r="M166" s="22">
        <v>791</v>
      </c>
      <c r="N166" s="22">
        <v>694</v>
      </c>
      <c r="O166" s="22">
        <v>924</v>
      </c>
      <c r="P166" s="22">
        <v>1040</v>
      </c>
      <c r="Q166" s="22">
        <v>981</v>
      </c>
      <c r="R166" s="22">
        <v>861</v>
      </c>
      <c r="S166" s="22">
        <v>966</v>
      </c>
      <c r="T166" s="22">
        <v>832</v>
      </c>
      <c r="U166" s="23">
        <f t="shared" si="8"/>
        <v>11033</v>
      </c>
      <c r="V166" s="23"/>
      <c r="W166" s="98"/>
    </row>
    <row r="167" spans="1:23" s="8" customFormat="1" ht="15.75" customHeight="1">
      <c r="A167" s="54">
        <v>162</v>
      </c>
      <c r="B167" s="41" t="s">
        <v>105</v>
      </c>
      <c r="C167" s="41" t="s">
        <v>97</v>
      </c>
      <c r="D167" s="41" t="s">
        <v>260</v>
      </c>
      <c r="E167" s="56" t="s">
        <v>720</v>
      </c>
      <c r="F167" s="58" t="s">
        <v>931</v>
      </c>
      <c r="G167" s="20" t="s">
        <v>3</v>
      </c>
      <c r="H167" s="24">
        <v>9</v>
      </c>
      <c r="I167" s="22">
        <v>787</v>
      </c>
      <c r="J167" s="22">
        <v>776</v>
      </c>
      <c r="K167" s="22">
        <v>749</v>
      </c>
      <c r="L167" s="22">
        <v>707</v>
      </c>
      <c r="M167" s="22">
        <v>730</v>
      </c>
      <c r="N167" s="22">
        <v>672</v>
      </c>
      <c r="O167" s="22">
        <v>787</v>
      </c>
      <c r="P167" s="22">
        <v>960</v>
      </c>
      <c r="Q167" s="22">
        <v>884</v>
      </c>
      <c r="R167" s="22">
        <v>798</v>
      </c>
      <c r="S167" s="22">
        <v>784</v>
      </c>
      <c r="T167" s="22">
        <v>721</v>
      </c>
      <c r="U167" s="23">
        <f t="shared" ref="U167:U200" si="11">SUM(I167:T167)</f>
        <v>9355</v>
      </c>
      <c r="V167" s="23"/>
      <c r="W167" s="98"/>
    </row>
    <row r="168" spans="1:23" s="8" customFormat="1" ht="15.75" customHeight="1">
      <c r="A168" s="54">
        <v>163</v>
      </c>
      <c r="B168" s="41" t="s">
        <v>106</v>
      </c>
      <c r="C168" s="41" t="s">
        <v>97</v>
      </c>
      <c r="D168" s="41" t="s">
        <v>261</v>
      </c>
      <c r="E168" s="56" t="s">
        <v>932</v>
      </c>
      <c r="F168" s="58" t="s">
        <v>933</v>
      </c>
      <c r="G168" s="20" t="s">
        <v>3</v>
      </c>
      <c r="H168" s="24">
        <v>11</v>
      </c>
      <c r="I168" s="22">
        <v>893</v>
      </c>
      <c r="J168" s="22">
        <v>770</v>
      </c>
      <c r="K168" s="22">
        <v>765</v>
      </c>
      <c r="L168" s="22">
        <v>894</v>
      </c>
      <c r="M168" s="22">
        <v>789</v>
      </c>
      <c r="N168" s="22">
        <v>823</v>
      </c>
      <c r="O168" s="22">
        <v>888</v>
      </c>
      <c r="P168" s="22">
        <v>771</v>
      </c>
      <c r="Q168" s="22">
        <v>785</v>
      </c>
      <c r="R168" s="22">
        <v>831</v>
      </c>
      <c r="S168" s="22">
        <v>738</v>
      </c>
      <c r="T168" s="22">
        <v>567</v>
      </c>
      <c r="U168" s="23">
        <f t="shared" si="11"/>
        <v>9514</v>
      </c>
      <c r="V168" s="23"/>
      <c r="W168" s="98"/>
    </row>
    <row r="169" spans="1:23" s="8" customFormat="1" ht="15.75" customHeight="1">
      <c r="A169" s="54">
        <v>164</v>
      </c>
      <c r="B169" s="41" t="s">
        <v>107</v>
      </c>
      <c r="C169" s="41" t="s">
        <v>97</v>
      </c>
      <c r="D169" s="41" t="s">
        <v>262</v>
      </c>
      <c r="E169" s="56" t="s">
        <v>934</v>
      </c>
      <c r="F169" s="59" t="s">
        <v>935</v>
      </c>
      <c r="G169" s="20" t="s">
        <v>3</v>
      </c>
      <c r="H169" s="24">
        <v>16</v>
      </c>
      <c r="I169" s="22">
        <v>893</v>
      </c>
      <c r="J169" s="22">
        <v>931</v>
      </c>
      <c r="K169" s="22">
        <v>883</v>
      </c>
      <c r="L169" s="22">
        <v>1080</v>
      </c>
      <c r="M169" s="22">
        <v>897</v>
      </c>
      <c r="N169" s="22">
        <v>893</v>
      </c>
      <c r="O169" s="22">
        <v>1003</v>
      </c>
      <c r="P169" s="22">
        <v>831</v>
      </c>
      <c r="Q169" s="22">
        <v>991</v>
      </c>
      <c r="R169" s="22">
        <v>856</v>
      </c>
      <c r="S169" s="22">
        <v>1081</v>
      </c>
      <c r="T169" s="22">
        <v>953</v>
      </c>
      <c r="U169" s="23">
        <f t="shared" si="11"/>
        <v>11292</v>
      </c>
      <c r="V169" s="23"/>
      <c r="W169" s="98"/>
    </row>
    <row r="170" spans="1:23" s="8" customFormat="1" ht="15.75" customHeight="1">
      <c r="A170" s="54">
        <v>165</v>
      </c>
      <c r="B170" s="41" t="s">
        <v>108</v>
      </c>
      <c r="C170" s="41" t="s">
        <v>97</v>
      </c>
      <c r="D170" s="41" t="s">
        <v>263</v>
      </c>
      <c r="E170" s="56" t="s">
        <v>721</v>
      </c>
      <c r="F170" s="59" t="s">
        <v>936</v>
      </c>
      <c r="G170" s="20" t="s">
        <v>3</v>
      </c>
      <c r="H170" s="24">
        <v>15</v>
      </c>
      <c r="I170" s="22">
        <v>949</v>
      </c>
      <c r="J170" s="22">
        <v>838</v>
      </c>
      <c r="K170" s="22">
        <v>872</v>
      </c>
      <c r="L170" s="22">
        <v>987</v>
      </c>
      <c r="M170" s="22">
        <v>852</v>
      </c>
      <c r="N170" s="22">
        <v>798</v>
      </c>
      <c r="O170" s="22">
        <v>1020</v>
      </c>
      <c r="P170" s="22">
        <v>983</v>
      </c>
      <c r="Q170" s="22">
        <v>1097</v>
      </c>
      <c r="R170" s="22">
        <v>892</v>
      </c>
      <c r="S170" s="22">
        <v>981</v>
      </c>
      <c r="T170" s="22">
        <v>945</v>
      </c>
      <c r="U170" s="23">
        <f t="shared" si="11"/>
        <v>11214</v>
      </c>
      <c r="V170" s="23"/>
      <c r="W170" s="98"/>
    </row>
    <row r="171" spans="1:23" s="8" customFormat="1" ht="15.75" customHeight="1">
      <c r="A171" s="54">
        <v>166</v>
      </c>
      <c r="B171" s="41" t="s">
        <v>109</v>
      </c>
      <c r="C171" s="41" t="s">
        <v>97</v>
      </c>
      <c r="D171" s="41" t="s">
        <v>264</v>
      </c>
      <c r="E171" s="56" t="s">
        <v>937</v>
      </c>
      <c r="F171" s="58" t="s">
        <v>938</v>
      </c>
      <c r="G171" s="20" t="s">
        <v>3</v>
      </c>
      <c r="H171" s="24">
        <v>13</v>
      </c>
      <c r="I171" s="22">
        <v>867</v>
      </c>
      <c r="J171" s="22">
        <v>873</v>
      </c>
      <c r="K171" s="22">
        <v>807</v>
      </c>
      <c r="L171" s="22">
        <v>882</v>
      </c>
      <c r="M171" s="22">
        <v>766</v>
      </c>
      <c r="N171" s="22">
        <v>713</v>
      </c>
      <c r="O171" s="22">
        <v>969</v>
      </c>
      <c r="P171" s="22">
        <v>992</v>
      </c>
      <c r="Q171" s="22">
        <v>1052</v>
      </c>
      <c r="R171" s="22">
        <v>706</v>
      </c>
      <c r="S171" s="22">
        <v>782</v>
      </c>
      <c r="T171" s="22">
        <v>1036</v>
      </c>
      <c r="U171" s="23">
        <f t="shared" si="11"/>
        <v>10445</v>
      </c>
      <c r="V171" s="23"/>
      <c r="W171" s="98"/>
    </row>
    <row r="172" spans="1:23" s="8" customFormat="1" ht="15.75" customHeight="1">
      <c r="A172" s="54">
        <v>167</v>
      </c>
      <c r="B172" s="41" t="s">
        <v>110</v>
      </c>
      <c r="C172" s="41" t="s">
        <v>97</v>
      </c>
      <c r="D172" s="41" t="s">
        <v>265</v>
      </c>
      <c r="E172" s="56" t="s">
        <v>722</v>
      </c>
      <c r="F172" s="58" t="s">
        <v>939</v>
      </c>
      <c r="G172" s="20" t="s">
        <v>3</v>
      </c>
      <c r="H172" s="24">
        <v>11</v>
      </c>
      <c r="I172" s="22">
        <v>701</v>
      </c>
      <c r="J172" s="22">
        <v>714</v>
      </c>
      <c r="K172" s="22">
        <v>647</v>
      </c>
      <c r="L172" s="22">
        <v>701</v>
      </c>
      <c r="M172" s="22">
        <v>587</v>
      </c>
      <c r="N172" s="22">
        <v>658</v>
      </c>
      <c r="O172" s="22">
        <v>971</v>
      </c>
      <c r="P172" s="22">
        <v>887</v>
      </c>
      <c r="Q172" s="22">
        <v>1036</v>
      </c>
      <c r="R172" s="22">
        <v>679</v>
      </c>
      <c r="S172" s="22">
        <v>788</v>
      </c>
      <c r="T172" s="22">
        <v>644</v>
      </c>
      <c r="U172" s="23">
        <f t="shared" si="11"/>
        <v>9013</v>
      </c>
      <c r="V172" s="23"/>
      <c r="W172" s="98"/>
    </row>
    <row r="173" spans="1:23" s="8" customFormat="1" ht="15.75" customHeight="1">
      <c r="A173" s="54">
        <v>168</v>
      </c>
      <c r="B173" s="41" t="s">
        <v>111</v>
      </c>
      <c r="C173" s="41" t="s">
        <v>97</v>
      </c>
      <c r="D173" s="41" t="s">
        <v>266</v>
      </c>
      <c r="E173" s="56" t="s">
        <v>940</v>
      </c>
      <c r="F173" s="58" t="s">
        <v>941</v>
      </c>
      <c r="G173" s="20" t="s">
        <v>3</v>
      </c>
      <c r="H173" s="24">
        <v>9</v>
      </c>
      <c r="I173" s="22">
        <v>700</v>
      </c>
      <c r="J173" s="22">
        <v>705</v>
      </c>
      <c r="K173" s="22">
        <v>539</v>
      </c>
      <c r="L173" s="22">
        <v>564</v>
      </c>
      <c r="M173" s="22">
        <v>488</v>
      </c>
      <c r="N173" s="22">
        <v>477</v>
      </c>
      <c r="O173" s="22">
        <v>621</v>
      </c>
      <c r="P173" s="22">
        <v>570</v>
      </c>
      <c r="Q173" s="22">
        <v>622</v>
      </c>
      <c r="R173" s="22">
        <v>511</v>
      </c>
      <c r="S173" s="22">
        <v>657</v>
      </c>
      <c r="T173" s="22">
        <v>588</v>
      </c>
      <c r="U173" s="23">
        <f t="shared" si="11"/>
        <v>7042</v>
      </c>
      <c r="V173" s="23"/>
      <c r="W173" s="98"/>
    </row>
    <row r="174" spans="1:23" s="8" customFormat="1" ht="15.75" customHeight="1">
      <c r="A174" s="54">
        <v>169</v>
      </c>
      <c r="B174" s="41" t="s">
        <v>380</v>
      </c>
      <c r="C174" s="41" t="s">
        <v>97</v>
      </c>
      <c r="D174" s="41" t="s">
        <v>479</v>
      </c>
      <c r="E174" s="53" t="s">
        <v>714</v>
      </c>
      <c r="F174" s="58" t="s">
        <v>942</v>
      </c>
      <c r="G174" s="20" t="s">
        <v>3</v>
      </c>
      <c r="H174" s="24">
        <v>15</v>
      </c>
      <c r="I174" s="22">
        <v>707</v>
      </c>
      <c r="J174" s="22">
        <v>680</v>
      </c>
      <c r="K174" s="22">
        <v>665</v>
      </c>
      <c r="L174" s="22">
        <v>613</v>
      </c>
      <c r="M174" s="22">
        <v>452</v>
      </c>
      <c r="N174" s="22">
        <v>468</v>
      </c>
      <c r="O174" s="22">
        <v>511</v>
      </c>
      <c r="P174" s="22">
        <v>517</v>
      </c>
      <c r="Q174" s="22">
        <v>604</v>
      </c>
      <c r="R174" s="22">
        <v>510</v>
      </c>
      <c r="S174" s="22">
        <v>494</v>
      </c>
      <c r="T174" s="22">
        <v>562</v>
      </c>
      <c r="U174" s="23">
        <f t="shared" si="11"/>
        <v>6783</v>
      </c>
      <c r="V174" s="23"/>
      <c r="W174" s="98"/>
    </row>
    <row r="175" spans="1:23" s="8" customFormat="1" ht="15.75" customHeight="1">
      <c r="A175" s="54">
        <v>170</v>
      </c>
      <c r="B175" s="41" t="s">
        <v>378</v>
      </c>
      <c r="C175" s="41" t="s">
        <v>97</v>
      </c>
      <c r="D175" s="41" t="s">
        <v>379</v>
      </c>
      <c r="E175" s="55" t="s">
        <v>718</v>
      </c>
      <c r="F175" s="59" t="s">
        <v>943</v>
      </c>
      <c r="G175" s="20" t="s">
        <v>3</v>
      </c>
      <c r="H175" s="24">
        <v>20</v>
      </c>
      <c r="I175" s="22">
        <v>1117</v>
      </c>
      <c r="J175" s="22">
        <v>755</v>
      </c>
      <c r="K175" s="22">
        <v>749</v>
      </c>
      <c r="L175" s="22">
        <v>674</v>
      </c>
      <c r="M175" s="22">
        <v>671</v>
      </c>
      <c r="N175" s="22">
        <v>540</v>
      </c>
      <c r="O175" s="22">
        <v>663</v>
      </c>
      <c r="P175" s="22">
        <v>635</v>
      </c>
      <c r="Q175" s="22">
        <v>731</v>
      </c>
      <c r="R175" s="22">
        <v>641</v>
      </c>
      <c r="S175" s="22">
        <v>779</v>
      </c>
      <c r="T175" s="22">
        <v>823</v>
      </c>
      <c r="U175" s="23">
        <f t="shared" si="11"/>
        <v>8778</v>
      </c>
      <c r="V175" s="23"/>
      <c r="W175" s="98"/>
    </row>
    <row r="176" spans="1:23" s="8" customFormat="1" ht="15.75" customHeight="1">
      <c r="A176" s="54">
        <v>171</v>
      </c>
      <c r="B176" s="41" t="s">
        <v>370</v>
      </c>
      <c r="C176" s="41" t="s">
        <v>97</v>
      </c>
      <c r="D176" s="41" t="s">
        <v>371</v>
      </c>
      <c r="E176" s="55" t="s">
        <v>723</v>
      </c>
      <c r="F176" s="59" t="s">
        <v>944</v>
      </c>
      <c r="G176" s="20" t="s">
        <v>3</v>
      </c>
      <c r="H176" s="24">
        <v>14</v>
      </c>
      <c r="I176" s="22">
        <v>818</v>
      </c>
      <c r="J176" s="22">
        <v>797</v>
      </c>
      <c r="K176" s="22">
        <v>506</v>
      </c>
      <c r="L176" s="22">
        <v>715</v>
      </c>
      <c r="M176" s="22">
        <v>634</v>
      </c>
      <c r="N176" s="22">
        <v>558</v>
      </c>
      <c r="O176" s="22">
        <v>539</v>
      </c>
      <c r="P176" s="22">
        <v>612</v>
      </c>
      <c r="Q176" s="22">
        <v>573</v>
      </c>
      <c r="R176" s="22">
        <v>586</v>
      </c>
      <c r="S176" s="22">
        <v>792</v>
      </c>
      <c r="T176" s="22">
        <v>686</v>
      </c>
      <c r="U176" s="23">
        <f t="shared" si="11"/>
        <v>7816</v>
      </c>
      <c r="V176" s="23"/>
      <c r="W176" s="98"/>
    </row>
    <row r="177" spans="1:23" s="8" customFormat="1" ht="16.5" customHeight="1">
      <c r="A177" s="54">
        <v>172</v>
      </c>
      <c r="B177" s="76" t="s">
        <v>952</v>
      </c>
      <c r="C177" s="76" t="s">
        <v>97</v>
      </c>
      <c r="D177" s="76" t="s">
        <v>953</v>
      </c>
      <c r="E177" s="52" t="s">
        <v>1106</v>
      </c>
      <c r="F177" s="52" t="s">
        <v>1106</v>
      </c>
      <c r="G177" s="77" t="s">
        <v>3</v>
      </c>
      <c r="H177" s="78">
        <v>37</v>
      </c>
      <c r="I177" s="70">
        <v>1117</v>
      </c>
      <c r="J177" s="70">
        <v>755</v>
      </c>
      <c r="K177" s="70">
        <v>749</v>
      </c>
      <c r="L177" s="70">
        <v>674</v>
      </c>
      <c r="M177" s="70">
        <v>671</v>
      </c>
      <c r="N177" s="70">
        <v>540</v>
      </c>
      <c r="O177" s="70">
        <v>663</v>
      </c>
      <c r="P177" s="70">
        <v>635</v>
      </c>
      <c r="Q177" s="70">
        <v>731</v>
      </c>
      <c r="R177" s="70">
        <v>641</v>
      </c>
      <c r="S177" s="70">
        <v>779</v>
      </c>
      <c r="T177" s="70">
        <v>823</v>
      </c>
      <c r="U177" s="79">
        <v>8778</v>
      </c>
      <c r="V177" s="80"/>
      <c r="W177" s="98"/>
    </row>
    <row r="178" spans="1:23" s="8" customFormat="1" ht="15.75" customHeight="1">
      <c r="A178" s="54">
        <v>173</v>
      </c>
      <c r="B178" s="41" t="s">
        <v>112</v>
      </c>
      <c r="C178" s="41" t="s">
        <v>112</v>
      </c>
      <c r="D178" s="41" t="s">
        <v>267</v>
      </c>
      <c r="E178" s="53" t="s">
        <v>815</v>
      </c>
      <c r="F178" s="53" t="s">
        <v>1108</v>
      </c>
      <c r="G178" s="20" t="s">
        <v>3</v>
      </c>
      <c r="H178" s="24">
        <v>20</v>
      </c>
      <c r="I178" s="22">
        <v>5065</v>
      </c>
      <c r="J178" s="22">
        <v>4563</v>
      </c>
      <c r="K178" s="22">
        <v>4342</v>
      </c>
      <c r="L178" s="22">
        <v>4562</v>
      </c>
      <c r="M178" s="22">
        <v>4702</v>
      </c>
      <c r="N178" s="22">
        <v>4079</v>
      </c>
      <c r="O178" s="22">
        <v>4613</v>
      </c>
      <c r="P178" s="22">
        <v>5177</v>
      </c>
      <c r="Q178" s="22">
        <v>4476</v>
      </c>
      <c r="R178" s="22">
        <v>4548</v>
      </c>
      <c r="S178" s="22">
        <v>4867</v>
      </c>
      <c r="T178" s="22">
        <v>4696</v>
      </c>
      <c r="U178" s="23">
        <f t="shared" si="11"/>
        <v>55690</v>
      </c>
      <c r="V178" s="23"/>
      <c r="W178" s="98"/>
    </row>
    <row r="179" spans="1:23" s="8" customFormat="1" ht="15.75" customHeight="1">
      <c r="A179" s="54">
        <v>174</v>
      </c>
      <c r="B179" s="41" t="s">
        <v>495</v>
      </c>
      <c r="C179" s="41" t="s">
        <v>496</v>
      </c>
      <c r="D179" s="41" t="s">
        <v>497</v>
      </c>
      <c r="E179" s="53" t="s">
        <v>810</v>
      </c>
      <c r="F179" s="53" t="s">
        <v>1105</v>
      </c>
      <c r="G179" s="20" t="s">
        <v>498</v>
      </c>
      <c r="H179" s="24">
        <v>44</v>
      </c>
      <c r="I179" s="22">
        <v>2337</v>
      </c>
      <c r="J179" s="22">
        <v>1765</v>
      </c>
      <c r="K179" s="22">
        <v>1877</v>
      </c>
      <c r="L179" s="22">
        <v>2355</v>
      </c>
      <c r="M179" s="22">
        <v>2271</v>
      </c>
      <c r="N179" s="22">
        <v>1884</v>
      </c>
      <c r="O179" s="22">
        <v>1714</v>
      </c>
      <c r="P179" s="22">
        <v>2358</v>
      </c>
      <c r="Q179" s="22">
        <v>2150</v>
      </c>
      <c r="R179" s="22">
        <v>2217</v>
      </c>
      <c r="S179" s="22">
        <v>2359</v>
      </c>
      <c r="T179" s="22">
        <v>2098</v>
      </c>
      <c r="U179" s="23">
        <f>SUM(I179:T179)</f>
        <v>25385</v>
      </c>
      <c r="V179" s="23"/>
      <c r="W179" s="99"/>
    </row>
    <row r="180" spans="1:23" s="8" customFormat="1" ht="15.75" customHeight="1">
      <c r="A180" s="54">
        <v>175</v>
      </c>
      <c r="B180" s="41" t="s">
        <v>4</v>
      </c>
      <c r="C180" s="42" t="s">
        <v>162</v>
      </c>
      <c r="D180" s="42" t="s">
        <v>268</v>
      </c>
      <c r="E180" s="53" t="s">
        <v>817</v>
      </c>
      <c r="F180" s="53" t="s">
        <v>847</v>
      </c>
      <c r="G180" s="16" t="s">
        <v>2</v>
      </c>
      <c r="H180" s="37">
        <v>17</v>
      </c>
      <c r="I180" s="24">
        <v>1651</v>
      </c>
      <c r="J180" s="24">
        <v>1907</v>
      </c>
      <c r="K180" s="24">
        <v>1376</v>
      </c>
      <c r="L180" s="24">
        <v>452</v>
      </c>
      <c r="M180" s="24">
        <v>173</v>
      </c>
      <c r="N180" s="24">
        <v>111</v>
      </c>
      <c r="O180" s="24">
        <v>841</v>
      </c>
      <c r="P180" s="24">
        <v>174</v>
      </c>
      <c r="Q180" s="24">
        <v>1489</v>
      </c>
      <c r="R180" s="24">
        <v>734</v>
      </c>
      <c r="S180" s="24">
        <v>152</v>
      </c>
      <c r="T180" s="22">
        <v>1075</v>
      </c>
      <c r="U180" s="18">
        <f t="shared" si="11"/>
        <v>10135</v>
      </c>
      <c r="V180" s="18"/>
      <c r="W180" s="97" t="s">
        <v>302</v>
      </c>
    </row>
    <row r="181" spans="1:23" s="8" customFormat="1" ht="15.75" customHeight="1">
      <c r="A181" s="54">
        <v>176</v>
      </c>
      <c r="B181" s="41" t="s">
        <v>7</v>
      </c>
      <c r="C181" s="42" t="s">
        <v>5</v>
      </c>
      <c r="D181" s="42" t="s">
        <v>209</v>
      </c>
      <c r="E181" s="53" t="s">
        <v>640</v>
      </c>
      <c r="F181" s="53" t="s">
        <v>1096</v>
      </c>
      <c r="G181" s="16" t="s">
        <v>2</v>
      </c>
      <c r="H181" s="37">
        <v>40</v>
      </c>
      <c r="I181" s="17">
        <v>1211</v>
      </c>
      <c r="J181" s="17">
        <v>1402</v>
      </c>
      <c r="K181" s="17">
        <v>1578</v>
      </c>
      <c r="L181" s="17">
        <v>801</v>
      </c>
      <c r="M181" s="17">
        <v>345</v>
      </c>
      <c r="N181" s="17">
        <v>355</v>
      </c>
      <c r="O181" s="17">
        <v>720</v>
      </c>
      <c r="P181" s="17">
        <v>1750</v>
      </c>
      <c r="Q181" s="17">
        <v>1478</v>
      </c>
      <c r="R181" s="17">
        <v>1828</v>
      </c>
      <c r="S181" s="17">
        <v>330</v>
      </c>
      <c r="T181" s="17">
        <v>470</v>
      </c>
      <c r="U181" s="18">
        <f t="shared" si="11"/>
        <v>12268</v>
      </c>
      <c r="V181" s="18"/>
      <c r="W181" s="98"/>
    </row>
    <row r="182" spans="1:23" s="8" customFormat="1" ht="15.75" customHeight="1">
      <c r="A182" s="54">
        <v>177</v>
      </c>
      <c r="B182" s="41" t="s">
        <v>8</v>
      </c>
      <c r="C182" s="42" t="s">
        <v>5</v>
      </c>
      <c r="D182" s="41" t="s">
        <v>333</v>
      </c>
      <c r="E182" s="53" t="s">
        <v>648</v>
      </c>
      <c r="F182" s="53" t="s">
        <v>1097</v>
      </c>
      <c r="G182" s="16" t="s">
        <v>2</v>
      </c>
      <c r="H182" s="37">
        <v>31</v>
      </c>
      <c r="I182" s="17">
        <v>1479</v>
      </c>
      <c r="J182" s="17">
        <v>1937</v>
      </c>
      <c r="K182" s="17">
        <v>1393</v>
      </c>
      <c r="L182" s="17">
        <v>592</v>
      </c>
      <c r="M182" s="17">
        <v>354</v>
      </c>
      <c r="N182" s="17">
        <v>405</v>
      </c>
      <c r="O182" s="17">
        <v>1509</v>
      </c>
      <c r="P182" s="17">
        <v>2586</v>
      </c>
      <c r="Q182" s="17">
        <v>2416</v>
      </c>
      <c r="R182" s="17">
        <v>945</v>
      </c>
      <c r="S182" s="17">
        <v>398</v>
      </c>
      <c r="T182" s="17">
        <v>1288</v>
      </c>
      <c r="U182" s="18">
        <f t="shared" si="11"/>
        <v>15302</v>
      </c>
      <c r="V182" s="18"/>
      <c r="W182" s="98"/>
    </row>
    <row r="183" spans="1:23" s="8" customFormat="1" ht="15.75" customHeight="1">
      <c r="A183" s="54">
        <v>178</v>
      </c>
      <c r="B183" s="41" t="s">
        <v>9</v>
      </c>
      <c r="C183" s="42" t="s">
        <v>5</v>
      </c>
      <c r="D183" s="41" t="s">
        <v>210</v>
      </c>
      <c r="E183" s="55" t="s">
        <v>645</v>
      </c>
      <c r="F183" s="53" t="s">
        <v>1098</v>
      </c>
      <c r="G183" s="16" t="s">
        <v>2</v>
      </c>
      <c r="H183" s="37">
        <v>22</v>
      </c>
      <c r="I183" s="17">
        <v>1453</v>
      </c>
      <c r="J183" s="17">
        <v>1706</v>
      </c>
      <c r="K183" s="17">
        <v>1374</v>
      </c>
      <c r="L183" s="17">
        <v>709</v>
      </c>
      <c r="M183" s="17">
        <v>396</v>
      </c>
      <c r="N183" s="17">
        <v>435</v>
      </c>
      <c r="O183" s="17">
        <v>1107</v>
      </c>
      <c r="P183" s="17">
        <v>1977</v>
      </c>
      <c r="Q183" s="17">
        <v>1700</v>
      </c>
      <c r="R183" s="17">
        <v>1772</v>
      </c>
      <c r="S183" s="17">
        <v>397</v>
      </c>
      <c r="T183" s="17">
        <v>1056</v>
      </c>
      <c r="U183" s="18">
        <f t="shared" si="11"/>
        <v>14082</v>
      </c>
      <c r="V183" s="18"/>
      <c r="W183" s="98"/>
    </row>
    <row r="184" spans="1:23" s="8" customFormat="1" ht="15.75" customHeight="1">
      <c r="A184" s="54">
        <v>179</v>
      </c>
      <c r="B184" s="41" t="s">
        <v>10</v>
      </c>
      <c r="C184" s="42" t="s">
        <v>5</v>
      </c>
      <c r="D184" s="41" t="s">
        <v>211</v>
      </c>
      <c r="E184" s="55" t="s">
        <v>642</v>
      </c>
      <c r="F184" s="53" t="s">
        <v>1099</v>
      </c>
      <c r="G184" s="16" t="s">
        <v>2</v>
      </c>
      <c r="H184" s="37">
        <v>26</v>
      </c>
      <c r="I184" s="17">
        <v>743</v>
      </c>
      <c r="J184" s="17">
        <v>1009</v>
      </c>
      <c r="K184" s="17">
        <v>976</v>
      </c>
      <c r="L184" s="17">
        <v>441</v>
      </c>
      <c r="M184" s="17">
        <v>289</v>
      </c>
      <c r="N184" s="17">
        <v>162</v>
      </c>
      <c r="O184" s="17">
        <v>496</v>
      </c>
      <c r="P184" s="17">
        <v>1073</v>
      </c>
      <c r="Q184" s="17">
        <v>1019</v>
      </c>
      <c r="R184" s="17">
        <v>751</v>
      </c>
      <c r="S184" s="17">
        <v>191</v>
      </c>
      <c r="T184" s="17">
        <v>423</v>
      </c>
      <c r="U184" s="18">
        <f t="shared" si="11"/>
        <v>7573</v>
      </c>
      <c r="V184" s="18"/>
      <c r="W184" s="98"/>
    </row>
    <row r="185" spans="1:23" s="8" customFormat="1" ht="15.75" customHeight="1">
      <c r="A185" s="54">
        <v>180</v>
      </c>
      <c r="B185" s="41" t="s">
        <v>6</v>
      </c>
      <c r="C185" s="42" t="s">
        <v>5</v>
      </c>
      <c r="D185" s="41" t="s">
        <v>211</v>
      </c>
      <c r="E185" s="53" t="s">
        <v>643</v>
      </c>
      <c r="F185" s="53" t="s">
        <v>1094</v>
      </c>
      <c r="G185" s="16" t="s">
        <v>2</v>
      </c>
      <c r="H185" s="37">
        <v>5</v>
      </c>
      <c r="I185" s="17">
        <v>124</v>
      </c>
      <c r="J185" s="17">
        <v>112</v>
      </c>
      <c r="K185" s="17">
        <v>112</v>
      </c>
      <c r="L185" s="17">
        <v>135</v>
      </c>
      <c r="M185" s="17">
        <v>140</v>
      </c>
      <c r="N185" s="17">
        <v>112</v>
      </c>
      <c r="O185" s="17">
        <v>121</v>
      </c>
      <c r="P185" s="17">
        <v>116</v>
      </c>
      <c r="Q185" s="17">
        <v>131</v>
      </c>
      <c r="R185" s="17">
        <v>116</v>
      </c>
      <c r="S185" s="17">
        <v>133</v>
      </c>
      <c r="T185" s="17">
        <v>116</v>
      </c>
      <c r="U185" s="18">
        <f t="shared" si="11"/>
        <v>1468</v>
      </c>
      <c r="V185" s="23"/>
      <c r="W185" s="98"/>
    </row>
    <row r="186" spans="1:23" s="8" customFormat="1" ht="15.75" customHeight="1">
      <c r="A186" s="54">
        <v>181</v>
      </c>
      <c r="B186" s="41" t="s">
        <v>11</v>
      </c>
      <c r="C186" s="42" t="s">
        <v>5</v>
      </c>
      <c r="D186" s="41" t="s">
        <v>334</v>
      </c>
      <c r="E186" s="53" t="s">
        <v>641</v>
      </c>
      <c r="F186" s="53" t="s">
        <v>1100</v>
      </c>
      <c r="G186" s="16" t="s">
        <v>2</v>
      </c>
      <c r="H186" s="37">
        <v>9</v>
      </c>
      <c r="I186" s="17">
        <v>232</v>
      </c>
      <c r="J186" s="17">
        <v>178</v>
      </c>
      <c r="K186" s="17">
        <v>195</v>
      </c>
      <c r="L186" s="17">
        <v>125</v>
      </c>
      <c r="M186" s="17">
        <v>52</v>
      </c>
      <c r="N186" s="17">
        <v>56</v>
      </c>
      <c r="O186" s="17">
        <v>102</v>
      </c>
      <c r="P186" s="17">
        <v>130</v>
      </c>
      <c r="Q186" s="17">
        <v>320</v>
      </c>
      <c r="R186" s="17">
        <v>229</v>
      </c>
      <c r="S186" s="17">
        <v>54</v>
      </c>
      <c r="T186" s="17">
        <v>160</v>
      </c>
      <c r="U186" s="18">
        <f t="shared" si="11"/>
        <v>1833</v>
      </c>
      <c r="V186" s="18"/>
      <c r="W186" s="98"/>
    </row>
    <row r="187" spans="1:23" s="8" customFormat="1" ht="15.75" customHeight="1">
      <c r="A187" s="54">
        <v>182</v>
      </c>
      <c r="B187" s="41" t="s">
        <v>12</v>
      </c>
      <c r="C187" s="42" t="s">
        <v>5</v>
      </c>
      <c r="D187" s="41" t="s">
        <v>212</v>
      </c>
      <c r="E187" s="53" t="s">
        <v>644</v>
      </c>
      <c r="F187" s="53" t="s">
        <v>1101</v>
      </c>
      <c r="G187" s="16" t="s">
        <v>2</v>
      </c>
      <c r="H187" s="37">
        <v>14</v>
      </c>
      <c r="I187" s="17">
        <v>258</v>
      </c>
      <c r="J187" s="17">
        <v>287</v>
      </c>
      <c r="K187" s="17">
        <v>353</v>
      </c>
      <c r="L187" s="17">
        <v>189</v>
      </c>
      <c r="M187" s="17">
        <v>193</v>
      </c>
      <c r="N187" s="17">
        <v>146</v>
      </c>
      <c r="O187" s="17">
        <v>282</v>
      </c>
      <c r="P187" s="17">
        <v>489</v>
      </c>
      <c r="Q187" s="17">
        <v>449</v>
      </c>
      <c r="R187" s="17">
        <v>341</v>
      </c>
      <c r="S187" s="17">
        <v>207</v>
      </c>
      <c r="T187" s="17">
        <v>180</v>
      </c>
      <c r="U187" s="18">
        <f t="shared" si="11"/>
        <v>3374</v>
      </c>
      <c r="V187" s="23"/>
      <c r="W187" s="98"/>
    </row>
    <row r="188" spans="1:23" s="8" customFormat="1" ht="15.75" customHeight="1">
      <c r="A188" s="54">
        <v>183</v>
      </c>
      <c r="B188" s="41" t="s">
        <v>13</v>
      </c>
      <c r="C188" s="42" t="s">
        <v>5</v>
      </c>
      <c r="D188" s="41" t="s">
        <v>213</v>
      </c>
      <c r="E188" s="53" t="s">
        <v>647</v>
      </c>
      <c r="F188" s="53" t="s">
        <v>1102</v>
      </c>
      <c r="G188" s="16" t="s">
        <v>2</v>
      </c>
      <c r="H188" s="37">
        <v>9</v>
      </c>
      <c r="I188" s="17">
        <v>466</v>
      </c>
      <c r="J188" s="17">
        <v>587</v>
      </c>
      <c r="K188" s="17">
        <v>467</v>
      </c>
      <c r="L188" s="17">
        <v>212</v>
      </c>
      <c r="M188" s="17">
        <v>67</v>
      </c>
      <c r="N188" s="17">
        <v>127</v>
      </c>
      <c r="O188" s="17">
        <v>367</v>
      </c>
      <c r="P188" s="17">
        <v>939</v>
      </c>
      <c r="Q188" s="17">
        <v>584</v>
      </c>
      <c r="R188" s="17">
        <v>322</v>
      </c>
      <c r="S188" s="17">
        <v>109</v>
      </c>
      <c r="T188" s="17">
        <v>474</v>
      </c>
      <c r="U188" s="18">
        <f t="shared" si="11"/>
        <v>4721</v>
      </c>
      <c r="V188" s="18"/>
      <c r="W188" s="98"/>
    </row>
    <row r="189" spans="1:23" s="8" customFormat="1" ht="15.75" customHeight="1">
      <c r="A189" s="54">
        <v>184</v>
      </c>
      <c r="B189" s="41" t="s">
        <v>14</v>
      </c>
      <c r="C189" s="42" t="s">
        <v>5</v>
      </c>
      <c r="D189" s="41" t="s">
        <v>335</v>
      </c>
      <c r="E189" s="55" t="s">
        <v>646</v>
      </c>
      <c r="F189" s="53" t="s">
        <v>1103</v>
      </c>
      <c r="G189" s="16" t="s">
        <v>2</v>
      </c>
      <c r="H189" s="37">
        <v>11</v>
      </c>
      <c r="I189" s="17">
        <v>277</v>
      </c>
      <c r="J189" s="17">
        <v>368</v>
      </c>
      <c r="K189" s="17">
        <v>330</v>
      </c>
      <c r="L189" s="17">
        <v>86</v>
      </c>
      <c r="M189" s="17">
        <v>23</v>
      </c>
      <c r="N189" s="17">
        <v>2</v>
      </c>
      <c r="O189" s="17">
        <v>77</v>
      </c>
      <c r="P189" s="17">
        <v>271</v>
      </c>
      <c r="Q189" s="17">
        <v>256</v>
      </c>
      <c r="R189" s="17">
        <v>149</v>
      </c>
      <c r="S189" s="17">
        <v>6</v>
      </c>
      <c r="T189" s="17">
        <v>144</v>
      </c>
      <c r="U189" s="18">
        <f t="shared" si="11"/>
        <v>1989</v>
      </c>
      <c r="V189" s="18"/>
      <c r="W189" s="98"/>
    </row>
    <row r="190" spans="1:23" s="8" customFormat="1" ht="15.75" customHeight="1">
      <c r="A190" s="54">
        <v>185</v>
      </c>
      <c r="B190" s="41" t="s">
        <v>372</v>
      </c>
      <c r="C190" s="42" t="s">
        <v>5</v>
      </c>
      <c r="D190" s="41" t="s">
        <v>458</v>
      </c>
      <c r="E190" s="55" t="s">
        <v>818</v>
      </c>
      <c r="F190" s="53" t="s">
        <v>1095</v>
      </c>
      <c r="G190" s="20" t="s">
        <v>2</v>
      </c>
      <c r="H190" s="24">
        <v>17</v>
      </c>
      <c r="I190" s="24">
        <v>582</v>
      </c>
      <c r="J190" s="24">
        <v>800</v>
      </c>
      <c r="K190" s="24">
        <v>351</v>
      </c>
      <c r="L190" s="24">
        <v>204</v>
      </c>
      <c r="M190" s="24">
        <v>119</v>
      </c>
      <c r="N190" s="24">
        <v>75</v>
      </c>
      <c r="O190" s="24">
        <v>365</v>
      </c>
      <c r="P190" s="24">
        <v>554</v>
      </c>
      <c r="Q190" s="24">
        <v>535</v>
      </c>
      <c r="R190" s="24">
        <v>177</v>
      </c>
      <c r="S190" s="24">
        <v>128</v>
      </c>
      <c r="T190" s="22">
        <v>349</v>
      </c>
      <c r="U190" s="23">
        <f t="shared" si="11"/>
        <v>4239</v>
      </c>
      <c r="V190" s="23"/>
      <c r="W190" s="98"/>
    </row>
    <row r="191" spans="1:23" s="8" customFormat="1" ht="15.75" customHeight="1">
      <c r="A191" s="54">
        <v>186</v>
      </c>
      <c r="B191" s="41" t="s">
        <v>504</v>
      </c>
      <c r="C191" s="42" t="s">
        <v>5</v>
      </c>
      <c r="D191" s="41" t="s">
        <v>383</v>
      </c>
      <c r="E191" s="53" t="s">
        <v>819</v>
      </c>
      <c r="F191" s="53" t="s">
        <v>1104</v>
      </c>
      <c r="G191" s="20" t="s">
        <v>2</v>
      </c>
      <c r="H191" s="24">
        <v>15</v>
      </c>
      <c r="I191" s="24">
        <v>527</v>
      </c>
      <c r="J191" s="24">
        <v>578</v>
      </c>
      <c r="K191" s="24">
        <v>471</v>
      </c>
      <c r="L191" s="24">
        <v>193</v>
      </c>
      <c r="M191" s="24">
        <v>163</v>
      </c>
      <c r="N191" s="24">
        <v>182</v>
      </c>
      <c r="O191" s="24">
        <v>353</v>
      </c>
      <c r="P191" s="24">
        <v>582</v>
      </c>
      <c r="Q191" s="24">
        <v>576</v>
      </c>
      <c r="R191" s="24">
        <v>271</v>
      </c>
      <c r="S191" s="24">
        <v>159</v>
      </c>
      <c r="T191" s="22">
        <v>295</v>
      </c>
      <c r="U191" s="23">
        <f t="shared" si="11"/>
        <v>4350</v>
      </c>
      <c r="V191" s="23"/>
      <c r="W191" s="98"/>
    </row>
    <row r="192" spans="1:23" s="8" customFormat="1" ht="15.75" customHeight="1">
      <c r="A192" s="54">
        <v>187</v>
      </c>
      <c r="B192" s="41" t="s">
        <v>15</v>
      </c>
      <c r="C192" s="42" t="s">
        <v>468</v>
      </c>
      <c r="D192" s="41" t="s">
        <v>215</v>
      </c>
      <c r="E192" s="53" t="s">
        <v>755</v>
      </c>
      <c r="F192" s="55" t="s">
        <v>904</v>
      </c>
      <c r="G192" s="16" t="s">
        <v>2</v>
      </c>
      <c r="H192" s="37">
        <v>32</v>
      </c>
      <c r="I192" s="17">
        <v>1897</v>
      </c>
      <c r="J192" s="17">
        <v>2066</v>
      </c>
      <c r="K192" s="17">
        <v>1180</v>
      </c>
      <c r="L192" s="17">
        <v>239</v>
      </c>
      <c r="M192" s="17">
        <v>95</v>
      </c>
      <c r="N192" s="17">
        <v>127</v>
      </c>
      <c r="O192" s="17">
        <v>2028</v>
      </c>
      <c r="P192" s="17">
        <v>4814</v>
      </c>
      <c r="Q192" s="17">
        <v>3512</v>
      </c>
      <c r="R192" s="17">
        <v>1868</v>
      </c>
      <c r="S192" s="17">
        <v>68</v>
      </c>
      <c r="T192" s="17">
        <v>673</v>
      </c>
      <c r="U192" s="18">
        <f t="shared" si="11"/>
        <v>18567</v>
      </c>
      <c r="V192" s="18"/>
      <c r="W192" s="98"/>
    </row>
    <row r="193" spans="1:23" s="8" customFormat="1" ht="15.75" customHeight="1">
      <c r="A193" s="54">
        <v>188</v>
      </c>
      <c r="B193" s="41" t="s">
        <v>16</v>
      </c>
      <c r="C193" s="42" t="s">
        <v>468</v>
      </c>
      <c r="D193" s="43" t="s">
        <v>216</v>
      </c>
      <c r="E193" s="53" t="s">
        <v>753</v>
      </c>
      <c r="F193" s="55" t="s">
        <v>905</v>
      </c>
      <c r="G193" s="16" t="s">
        <v>2</v>
      </c>
      <c r="H193" s="37">
        <v>20</v>
      </c>
      <c r="I193" s="17">
        <v>2256</v>
      </c>
      <c r="J193" s="17">
        <v>2355</v>
      </c>
      <c r="K193" s="17">
        <v>1745</v>
      </c>
      <c r="L193" s="17">
        <v>257</v>
      </c>
      <c r="M193" s="17">
        <v>79</v>
      </c>
      <c r="N193" s="17">
        <v>209</v>
      </c>
      <c r="O193" s="17">
        <v>928</v>
      </c>
      <c r="P193" s="17">
        <v>2956</v>
      </c>
      <c r="Q193" s="17">
        <v>2479</v>
      </c>
      <c r="R193" s="17">
        <v>996</v>
      </c>
      <c r="S193" s="17">
        <v>69</v>
      </c>
      <c r="T193" s="17">
        <v>1126</v>
      </c>
      <c r="U193" s="18">
        <f t="shared" si="11"/>
        <v>15455</v>
      </c>
      <c r="V193" s="18"/>
      <c r="W193" s="98"/>
    </row>
    <row r="194" spans="1:23" s="8" customFormat="1" ht="15.75" customHeight="1">
      <c r="A194" s="54">
        <v>189</v>
      </c>
      <c r="B194" s="41" t="s">
        <v>17</v>
      </c>
      <c r="C194" s="42" t="s">
        <v>468</v>
      </c>
      <c r="D194" s="42" t="s">
        <v>217</v>
      </c>
      <c r="E194" s="53" t="s">
        <v>757</v>
      </c>
      <c r="F194" s="55" t="s">
        <v>906</v>
      </c>
      <c r="G194" s="16" t="s">
        <v>2</v>
      </c>
      <c r="H194" s="37">
        <v>11</v>
      </c>
      <c r="I194" s="17">
        <v>1248</v>
      </c>
      <c r="J194" s="17">
        <v>1618</v>
      </c>
      <c r="K194" s="17">
        <v>972</v>
      </c>
      <c r="L194" s="17">
        <v>334</v>
      </c>
      <c r="M194" s="17">
        <v>249</v>
      </c>
      <c r="N194" s="17">
        <v>299</v>
      </c>
      <c r="O194" s="17">
        <v>1011</v>
      </c>
      <c r="P194" s="17">
        <v>1850</v>
      </c>
      <c r="Q194" s="17">
        <v>1448</v>
      </c>
      <c r="R194" s="17">
        <v>649</v>
      </c>
      <c r="S194" s="17">
        <v>374</v>
      </c>
      <c r="T194" s="17">
        <v>700</v>
      </c>
      <c r="U194" s="18">
        <f t="shared" si="11"/>
        <v>10752</v>
      </c>
      <c r="V194" s="18"/>
      <c r="W194" s="98"/>
    </row>
    <row r="195" spans="1:23" s="8" customFormat="1" ht="15.75" customHeight="1">
      <c r="A195" s="54">
        <v>190</v>
      </c>
      <c r="B195" s="41" t="s">
        <v>18</v>
      </c>
      <c r="C195" s="42" t="s">
        <v>468</v>
      </c>
      <c r="D195" s="42" t="s">
        <v>218</v>
      </c>
      <c r="E195" s="55" t="s">
        <v>759</v>
      </c>
      <c r="F195" s="55" t="s">
        <v>907</v>
      </c>
      <c r="G195" s="16" t="s">
        <v>2</v>
      </c>
      <c r="H195" s="37">
        <v>16</v>
      </c>
      <c r="I195" s="17">
        <v>2365</v>
      </c>
      <c r="J195" s="17">
        <v>2597</v>
      </c>
      <c r="K195" s="17">
        <v>1057</v>
      </c>
      <c r="L195" s="17">
        <v>189</v>
      </c>
      <c r="M195" s="17">
        <v>170</v>
      </c>
      <c r="N195" s="17">
        <v>346</v>
      </c>
      <c r="O195" s="17">
        <v>1875</v>
      </c>
      <c r="P195" s="17">
        <v>2798</v>
      </c>
      <c r="Q195" s="17">
        <v>2328</v>
      </c>
      <c r="R195" s="17">
        <v>733</v>
      </c>
      <c r="S195" s="17">
        <v>304</v>
      </c>
      <c r="T195" s="17">
        <v>776</v>
      </c>
      <c r="U195" s="18">
        <f t="shared" si="11"/>
        <v>15538</v>
      </c>
      <c r="V195" s="18"/>
      <c r="W195" s="98"/>
    </row>
    <row r="196" spans="1:23" s="8" customFormat="1" ht="15.75" customHeight="1">
      <c r="A196" s="54">
        <v>191</v>
      </c>
      <c r="B196" s="41" t="s">
        <v>19</v>
      </c>
      <c r="C196" s="42" t="s">
        <v>468</v>
      </c>
      <c r="D196" s="42" t="s">
        <v>219</v>
      </c>
      <c r="E196" s="55" t="s">
        <v>751</v>
      </c>
      <c r="F196" s="55" t="s">
        <v>908</v>
      </c>
      <c r="G196" s="16" t="s">
        <v>2</v>
      </c>
      <c r="H196" s="37">
        <v>17</v>
      </c>
      <c r="I196" s="17">
        <v>1769</v>
      </c>
      <c r="J196" s="17">
        <v>1976</v>
      </c>
      <c r="K196" s="17">
        <v>1782</v>
      </c>
      <c r="L196" s="17">
        <v>303</v>
      </c>
      <c r="M196" s="17">
        <v>87</v>
      </c>
      <c r="N196" s="17">
        <v>135</v>
      </c>
      <c r="O196" s="17">
        <v>729</v>
      </c>
      <c r="P196" s="17">
        <v>2724</v>
      </c>
      <c r="Q196" s="17">
        <v>2698</v>
      </c>
      <c r="R196" s="17">
        <v>1283</v>
      </c>
      <c r="S196" s="17">
        <v>107</v>
      </c>
      <c r="T196" s="17">
        <v>803</v>
      </c>
      <c r="U196" s="18">
        <f t="shared" si="11"/>
        <v>14396</v>
      </c>
      <c r="V196" s="18"/>
      <c r="W196" s="98"/>
    </row>
    <row r="197" spans="1:23" s="8" customFormat="1" ht="15.75" customHeight="1">
      <c r="A197" s="54">
        <v>192</v>
      </c>
      <c r="B197" s="41" t="s">
        <v>20</v>
      </c>
      <c r="C197" s="42" t="s">
        <v>468</v>
      </c>
      <c r="D197" s="42" t="s">
        <v>188</v>
      </c>
      <c r="E197" s="53" t="s">
        <v>756</v>
      </c>
      <c r="F197" s="55" t="s">
        <v>909</v>
      </c>
      <c r="G197" s="16" t="s">
        <v>2</v>
      </c>
      <c r="H197" s="37">
        <v>17</v>
      </c>
      <c r="I197" s="17">
        <v>1973</v>
      </c>
      <c r="J197" s="17">
        <v>2232</v>
      </c>
      <c r="K197" s="17">
        <v>1451</v>
      </c>
      <c r="L197" s="17">
        <v>289</v>
      </c>
      <c r="M197" s="17">
        <v>191</v>
      </c>
      <c r="N197" s="17">
        <v>242</v>
      </c>
      <c r="O197" s="17">
        <v>1621</v>
      </c>
      <c r="P197" s="17">
        <v>4038</v>
      </c>
      <c r="Q197" s="17">
        <v>2836</v>
      </c>
      <c r="R197" s="17">
        <v>1308</v>
      </c>
      <c r="S197" s="17">
        <v>200</v>
      </c>
      <c r="T197" s="17">
        <v>908</v>
      </c>
      <c r="U197" s="18">
        <f t="shared" si="11"/>
        <v>17289</v>
      </c>
      <c r="V197" s="18"/>
      <c r="W197" s="98"/>
    </row>
    <row r="198" spans="1:23" s="8" customFormat="1" ht="15.75" customHeight="1">
      <c r="A198" s="54">
        <v>193</v>
      </c>
      <c r="B198" s="41" t="s">
        <v>21</v>
      </c>
      <c r="C198" s="42" t="s">
        <v>468</v>
      </c>
      <c r="D198" s="42" t="s">
        <v>220</v>
      </c>
      <c r="E198" s="53" t="s">
        <v>758</v>
      </c>
      <c r="F198" s="55" t="s">
        <v>910</v>
      </c>
      <c r="G198" s="16" t="s">
        <v>2</v>
      </c>
      <c r="H198" s="37">
        <v>21</v>
      </c>
      <c r="I198" s="17">
        <v>2196</v>
      </c>
      <c r="J198" s="17">
        <v>2261</v>
      </c>
      <c r="K198" s="17">
        <v>1132</v>
      </c>
      <c r="L198" s="17">
        <v>164</v>
      </c>
      <c r="M198" s="17">
        <v>76</v>
      </c>
      <c r="N198" s="17">
        <v>208</v>
      </c>
      <c r="O198" s="17">
        <v>1603</v>
      </c>
      <c r="P198" s="17">
        <v>3642</v>
      </c>
      <c r="Q198" s="17">
        <v>2706</v>
      </c>
      <c r="R198" s="17">
        <v>471</v>
      </c>
      <c r="S198" s="17">
        <v>163</v>
      </c>
      <c r="T198" s="17">
        <v>1000</v>
      </c>
      <c r="U198" s="18">
        <f t="shared" si="11"/>
        <v>15622</v>
      </c>
      <c r="V198" s="18"/>
      <c r="W198" s="98"/>
    </row>
    <row r="199" spans="1:23" s="8" customFormat="1" ht="15.75" customHeight="1">
      <c r="A199" s="54">
        <v>194</v>
      </c>
      <c r="B199" s="41" t="s">
        <v>22</v>
      </c>
      <c r="C199" s="42" t="s">
        <v>468</v>
      </c>
      <c r="D199" s="42" t="s">
        <v>214</v>
      </c>
      <c r="E199" s="53" t="s">
        <v>754</v>
      </c>
      <c r="F199" s="55" t="s">
        <v>911</v>
      </c>
      <c r="G199" s="16" t="s">
        <v>2</v>
      </c>
      <c r="H199" s="37">
        <v>22</v>
      </c>
      <c r="I199" s="17">
        <v>3153</v>
      </c>
      <c r="J199" s="17">
        <v>2996</v>
      </c>
      <c r="K199" s="17">
        <v>2479</v>
      </c>
      <c r="L199" s="17">
        <v>335</v>
      </c>
      <c r="M199" s="17">
        <v>144</v>
      </c>
      <c r="N199" s="17">
        <v>127</v>
      </c>
      <c r="O199" s="17">
        <v>1256</v>
      </c>
      <c r="P199" s="17">
        <v>4019</v>
      </c>
      <c r="Q199" s="17">
        <v>3546</v>
      </c>
      <c r="R199" s="17">
        <v>1323</v>
      </c>
      <c r="S199" s="17">
        <v>59</v>
      </c>
      <c r="T199" s="17">
        <v>1231</v>
      </c>
      <c r="U199" s="18">
        <f t="shared" si="11"/>
        <v>20668</v>
      </c>
      <c r="V199" s="18"/>
      <c r="W199" s="98"/>
    </row>
    <row r="200" spans="1:23" s="8" customFormat="1" ht="15.75" customHeight="1">
      <c r="A200" s="54">
        <v>195</v>
      </c>
      <c r="B200" s="41" t="s">
        <v>23</v>
      </c>
      <c r="C200" s="42" t="s">
        <v>468</v>
      </c>
      <c r="D200" s="42" t="s">
        <v>221</v>
      </c>
      <c r="E200" s="53" t="s">
        <v>750</v>
      </c>
      <c r="F200" s="55" t="s">
        <v>912</v>
      </c>
      <c r="G200" s="16" t="s">
        <v>2</v>
      </c>
      <c r="H200" s="37">
        <v>18</v>
      </c>
      <c r="I200" s="17">
        <v>2382</v>
      </c>
      <c r="J200" s="17">
        <v>2729</v>
      </c>
      <c r="K200" s="17">
        <v>2308</v>
      </c>
      <c r="L200" s="17">
        <v>548</v>
      </c>
      <c r="M200" s="17">
        <v>248</v>
      </c>
      <c r="N200" s="17">
        <v>424</v>
      </c>
      <c r="O200" s="17">
        <v>1526</v>
      </c>
      <c r="P200" s="17">
        <v>3819</v>
      </c>
      <c r="Q200" s="17">
        <v>4568</v>
      </c>
      <c r="R200" s="17">
        <v>2783</v>
      </c>
      <c r="S200" s="17">
        <v>213</v>
      </c>
      <c r="T200" s="17">
        <v>1157</v>
      </c>
      <c r="U200" s="18">
        <f t="shared" si="11"/>
        <v>22705</v>
      </c>
      <c r="V200" s="18"/>
      <c r="W200" s="98"/>
    </row>
    <row r="201" spans="1:23" s="8" customFormat="1" ht="15.75" customHeight="1">
      <c r="A201" s="54">
        <v>196</v>
      </c>
      <c r="B201" s="41" t="s">
        <v>24</v>
      </c>
      <c r="C201" s="42" t="s">
        <v>468</v>
      </c>
      <c r="D201" s="42" t="s">
        <v>222</v>
      </c>
      <c r="E201" s="55" t="s">
        <v>752</v>
      </c>
      <c r="F201" s="55" t="s">
        <v>913</v>
      </c>
      <c r="G201" s="16" t="s">
        <v>2</v>
      </c>
      <c r="H201" s="37">
        <v>19</v>
      </c>
      <c r="I201" s="17">
        <v>1177</v>
      </c>
      <c r="J201" s="17">
        <v>1401</v>
      </c>
      <c r="K201" s="17">
        <v>1131</v>
      </c>
      <c r="L201" s="17">
        <v>218</v>
      </c>
      <c r="M201" s="17">
        <v>79</v>
      </c>
      <c r="N201" s="17">
        <v>206</v>
      </c>
      <c r="O201" s="17">
        <v>1101</v>
      </c>
      <c r="P201" s="17">
        <v>3287</v>
      </c>
      <c r="Q201" s="17">
        <v>3180</v>
      </c>
      <c r="R201" s="17">
        <v>1780</v>
      </c>
      <c r="S201" s="17">
        <v>142</v>
      </c>
      <c r="T201" s="17">
        <v>516</v>
      </c>
      <c r="U201" s="18">
        <f t="shared" ref="U201:U209" si="12">SUM(I201:T201)</f>
        <v>14218</v>
      </c>
      <c r="V201" s="18"/>
      <c r="W201" s="98"/>
    </row>
    <row r="202" spans="1:23" s="8" customFormat="1" ht="15.75" customHeight="1">
      <c r="A202" s="54">
        <v>197</v>
      </c>
      <c r="B202" s="41" t="s">
        <v>25</v>
      </c>
      <c r="C202" s="42" t="s">
        <v>161</v>
      </c>
      <c r="D202" s="42" t="s">
        <v>224</v>
      </c>
      <c r="E202" s="55" t="s">
        <v>699</v>
      </c>
      <c r="F202" s="57" t="s">
        <v>990</v>
      </c>
      <c r="G202" s="16" t="s">
        <v>2</v>
      </c>
      <c r="H202" s="37">
        <v>14</v>
      </c>
      <c r="I202" s="17">
        <v>701</v>
      </c>
      <c r="J202" s="17">
        <v>671</v>
      </c>
      <c r="K202" s="17">
        <v>479</v>
      </c>
      <c r="L202" s="17">
        <v>394</v>
      </c>
      <c r="M202" s="17">
        <v>493</v>
      </c>
      <c r="N202" s="17">
        <v>968</v>
      </c>
      <c r="O202" s="17">
        <v>1425</v>
      </c>
      <c r="P202" s="17">
        <v>1510</v>
      </c>
      <c r="Q202" s="17">
        <v>1261</v>
      </c>
      <c r="R202" s="17">
        <v>519</v>
      </c>
      <c r="S202" s="17">
        <v>456</v>
      </c>
      <c r="T202" s="17">
        <v>563</v>
      </c>
      <c r="U202" s="18">
        <f t="shared" si="12"/>
        <v>9440</v>
      </c>
      <c r="V202" s="18"/>
      <c r="W202" s="98"/>
    </row>
    <row r="203" spans="1:23" s="8" customFormat="1" ht="15.75" customHeight="1">
      <c r="A203" s="54">
        <v>198</v>
      </c>
      <c r="B203" s="41" t="s">
        <v>26</v>
      </c>
      <c r="C203" s="42" t="s">
        <v>161</v>
      </c>
      <c r="D203" s="42" t="s">
        <v>225</v>
      </c>
      <c r="E203" s="53" t="s">
        <v>701</v>
      </c>
      <c r="F203" s="57" t="s">
        <v>991</v>
      </c>
      <c r="G203" s="16" t="s">
        <v>2</v>
      </c>
      <c r="H203" s="37">
        <v>13</v>
      </c>
      <c r="I203" s="17">
        <v>887</v>
      </c>
      <c r="J203" s="17">
        <v>1047</v>
      </c>
      <c r="K203" s="17">
        <v>1039</v>
      </c>
      <c r="L203" s="17">
        <v>621</v>
      </c>
      <c r="M203" s="17">
        <v>469</v>
      </c>
      <c r="N203" s="17">
        <v>581</v>
      </c>
      <c r="O203" s="17">
        <v>992</v>
      </c>
      <c r="P203" s="17">
        <v>1462</v>
      </c>
      <c r="Q203" s="17">
        <v>1598</v>
      </c>
      <c r="R203" s="17">
        <v>1262</v>
      </c>
      <c r="S203" s="17">
        <v>583</v>
      </c>
      <c r="T203" s="17">
        <v>611</v>
      </c>
      <c r="U203" s="18">
        <f t="shared" si="12"/>
        <v>11152</v>
      </c>
      <c r="V203" s="18"/>
      <c r="W203" s="98"/>
    </row>
    <row r="204" spans="1:23" s="8" customFormat="1" ht="15.75" customHeight="1">
      <c r="A204" s="54">
        <v>199</v>
      </c>
      <c r="B204" s="41" t="s">
        <v>27</v>
      </c>
      <c r="C204" s="42" t="s">
        <v>161</v>
      </c>
      <c r="D204" s="42" t="s">
        <v>226</v>
      </c>
      <c r="E204" s="56" t="s">
        <v>702</v>
      </c>
      <c r="F204" s="57" t="s">
        <v>992</v>
      </c>
      <c r="G204" s="16" t="s">
        <v>2</v>
      </c>
      <c r="H204" s="37">
        <v>19</v>
      </c>
      <c r="I204" s="17">
        <v>1084</v>
      </c>
      <c r="J204" s="17">
        <v>1097</v>
      </c>
      <c r="K204" s="17">
        <v>1003</v>
      </c>
      <c r="L204" s="17">
        <v>837</v>
      </c>
      <c r="M204" s="17">
        <v>798</v>
      </c>
      <c r="N204" s="17">
        <v>999</v>
      </c>
      <c r="O204" s="17">
        <v>1472</v>
      </c>
      <c r="P204" s="17">
        <v>1807</v>
      </c>
      <c r="Q204" s="17">
        <v>1986</v>
      </c>
      <c r="R204" s="17">
        <v>1627</v>
      </c>
      <c r="S204" s="17">
        <v>873</v>
      </c>
      <c r="T204" s="17">
        <v>765</v>
      </c>
      <c r="U204" s="18">
        <f t="shared" si="12"/>
        <v>14348</v>
      </c>
      <c r="V204" s="18"/>
      <c r="W204" s="98"/>
    </row>
    <row r="205" spans="1:23" s="8" customFormat="1" ht="15.75" customHeight="1">
      <c r="A205" s="54">
        <v>200</v>
      </c>
      <c r="B205" s="41" t="s">
        <v>28</v>
      </c>
      <c r="C205" s="42" t="s">
        <v>161</v>
      </c>
      <c r="D205" s="42" t="s">
        <v>227</v>
      </c>
      <c r="E205" s="56" t="s">
        <v>703</v>
      </c>
      <c r="F205" s="57" t="s">
        <v>993</v>
      </c>
      <c r="G205" s="16" t="s">
        <v>2</v>
      </c>
      <c r="H205" s="37">
        <v>18</v>
      </c>
      <c r="I205" s="17">
        <v>761</v>
      </c>
      <c r="J205" s="17">
        <v>711</v>
      </c>
      <c r="K205" s="17">
        <v>722</v>
      </c>
      <c r="L205" s="17">
        <v>513</v>
      </c>
      <c r="M205" s="17">
        <v>504</v>
      </c>
      <c r="N205" s="17">
        <v>534</v>
      </c>
      <c r="O205" s="17">
        <v>1211</v>
      </c>
      <c r="P205" s="17">
        <v>1490</v>
      </c>
      <c r="Q205" s="17">
        <v>1589</v>
      </c>
      <c r="R205" s="17">
        <v>1256</v>
      </c>
      <c r="S205" s="17">
        <v>562</v>
      </c>
      <c r="T205" s="17">
        <v>575</v>
      </c>
      <c r="U205" s="18">
        <f t="shared" si="12"/>
        <v>10428</v>
      </c>
      <c r="V205" s="18"/>
      <c r="W205" s="98"/>
    </row>
    <row r="206" spans="1:23" s="8" customFormat="1" ht="15.75" customHeight="1">
      <c r="A206" s="54">
        <v>201</v>
      </c>
      <c r="B206" s="41" t="s">
        <v>29</v>
      </c>
      <c r="C206" s="42" t="s">
        <v>161</v>
      </c>
      <c r="D206" s="42" t="s">
        <v>228</v>
      </c>
      <c r="E206" s="56" t="s">
        <v>704</v>
      </c>
      <c r="F206" s="57" t="s">
        <v>994</v>
      </c>
      <c r="G206" s="16" t="s">
        <v>2</v>
      </c>
      <c r="H206" s="37">
        <v>18</v>
      </c>
      <c r="I206" s="17">
        <v>799</v>
      </c>
      <c r="J206" s="17">
        <v>813</v>
      </c>
      <c r="K206" s="17">
        <v>745</v>
      </c>
      <c r="L206" s="17">
        <v>767</v>
      </c>
      <c r="M206" s="17">
        <v>915</v>
      </c>
      <c r="N206" s="17">
        <v>1116</v>
      </c>
      <c r="O206" s="17">
        <v>1636</v>
      </c>
      <c r="P206" s="17">
        <v>1739</v>
      </c>
      <c r="Q206" s="17">
        <v>1883</v>
      </c>
      <c r="R206" s="17">
        <v>1805</v>
      </c>
      <c r="S206" s="17">
        <v>1106</v>
      </c>
      <c r="T206" s="17">
        <v>1025</v>
      </c>
      <c r="U206" s="18">
        <f t="shared" si="12"/>
        <v>14349</v>
      </c>
      <c r="V206" s="18"/>
      <c r="W206" s="98"/>
    </row>
    <row r="207" spans="1:23" s="8" customFormat="1" ht="15.75" customHeight="1">
      <c r="A207" s="54">
        <v>202</v>
      </c>
      <c r="B207" s="41" t="s">
        <v>30</v>
      </c>
      <c r="C207" s="42" t="s">
        <v>161</v>
      </c>
      <c r="D207" s="42" t="s">
        <v>229</v>
      </c>
      <c r="E207" s="56" t="s">
        <v>705</v>
      </c>
      <c r="F207" s="57" t="s">
        <v>995</v>
      </c>
      <c r="G207" s="16" t="s">
        <v>2</v>
      </c>
      <c r="H207" s="37">
        <v>13</v>
      </c>
      <c r="I207" s="17">
        <v>844</v>
      </c>
      <c r="J207" s="17">
        <v>780</v>
      </c>
      <c r="K207" s="17">
        <v>793</v>
      </c>
      <c r="L207" s="17">
        <v>599</v>
      </c>
      <c r="M207" s="17">
        <v>512</v>
      </c>
      <c r="N207" s="17">
        <v>590</v>
      </c>
      <c r="O207" s="17">
        <v>1338</v>
      </c>
      <c r="P207" s="17">
        <v>1758</v>
      </c>
      <c r="Q207" s="17">
        <v>1726</v>
      </c>
      <c r="R207" s="17">
        <v>1240</v>
      </c>
      <c r="S207" s="17">
        <v>663</v>
      </c>
      <c r="T207" s="17">
        <v>708</v>
      </c>
      <c r="U207" s="18">
        <f t="shared" si="12"/>
        <v>11551</v>
      </c>
      <c r="V207" s="18"/>
      <c r="W207" s="98"/>
    </row>
    <row r="208" spans="1:23" s="8" customFormat="1" ht="25" customHeight="1">
      <c r="A208" s="54">
        <v>203</v>
      </c>
      <c r="B208" s="41" t="s">
        <v>31</v>
      </c>
      <c r="C208" s="42" t="s">
        <v>161</v>
      </c>
      <c r="D208" s="42" t="s">
        <v>230</v>
      </c>
      <c r="E208" s="56" t="s">
        <v>706</v>
      </c>
      <c r="F208" s="57" t="s">
        <v>996</v>
      </c>
      <c r="G208" s="16" t="s">
        <v>2</v>
      </c>
      <c r="H208" s="37">
        <v>16</v>
      </c>
      <c r="I208" s="17">
        <v>1117</v>
      </c>
      <c r="J208" s="17">
        <v>1099</v>
      </c>
      <c r="K208" s="17">
        <v>863</v>
      </c>
      <c r="L208" s="83">
        <v>0</v>
      </c>
      <c r="M208" s="83">
        <v>0</v>
      </c>
      <c r="N208" s="83">
        <v>0</v>
      </c>
      <c r="O208" s="83">
        <v>0</v>
      </c>
      <c r="P208" s="83">
        <v>0</v>
      </c>
      <c r="Q208" s="83">
        <v>0</v>
      </c>
      <c r="R208" s="17">
        <v>1022</v>
      </c>
      <c r="S208" s="17">
        <v>580</v>
      </c>
      <c r="T208" s="17">
        <v>733</v>
      </c>
      <c r="U208" s="79">
        <f t="shared" si="12"/>
        <v>5414</v>
      </c>
      <c r="V208" s="51" t="s">
        <v>837</v>
      </c>
      <c r="W208" s="98"/>
    </row>
    <row r="209" spans="1:24" s="8" customFormat="1" ht="15.75" customHeight="1">
      <c r="A209" s="54">
        <v>204</v>
      </c>
      <c r="B209" s="41" t="s">
        <v>32</v>
      </c>
      <c r="C209" s="42" t="s">
        <v>161</v>
      </c>
      <c r="D209" s="42" t="s">
        <v>231</v>
      </c>
      <c r="E209" s="56" t="s">
        <v>707</v>
      </c>
      <c r="F209" s="57" t="s">
        <v>997</v>
      </c>
      <c r="G209" s="16" t="s">
        <v>2</v>
      </c>
      <c r="H209" s="37">
        <v>22</v>
      </c>
      <c r="I209" s="17">
        <v>1407</v>
      </c>
      <c r="J209" s="17">
        <v>1823</v>
      </c>
      <c r="K209" s="17">
        <v>1045</v>
      </c>
      <c r="L209" s="17">
        <v>637</v>
      </c>
      <c r="M209" s="17">
        <v>808</v>
      </c>
      <c r="N209" s="17">
        <v>1002</v>
      </c>
      <c r="O209" s="17">
        <v>2004</v>
      </c>
      <c r="P209" s="17">
        <v>2620</v>
      </c>
      <c r="Q209" s="17">
        <v>2541</v>
      </c>
      <c r="R209" s="17">
        <v>1074</v>
      </c>
      <c r="S209" s="17">
        <v>901</v>
      </c>
      <c r="T209" s="17">
        <v>1174</v>
      </c>
      <c r="U209" s="18">
        <f t="shared" si="12"/>
        <v>17036</v>
      </c>
      <c r="V209" s="18"/>
      <c r="W209" s="98"/>
      <c r="X209" s="9"/>
    </row>
    <row r="210" spans="1:24" s="8" customFormat="1" ht="16.5" customHeight="1">
      <c r="A210" s="54">
        <v>205</v>
      </c>
      <c r="B210" s="41" t="s">
        <v>33</v>
      </c>
      <c r="C210" s="42" t="s">
        <v>161</v>
      </c>
      <c r="D210" s="42" t="s">
        <v>232</v>
      </c>
      <c r="E210" s="56" t="s">
        <v>708</v>
      </c>
      <c r="F210" s="57" t="s">
        <v>998</v>
      </c>
      <c r="G210" s="16" t="s">
        <v>2</v>
      </c>
      <c r="H210" s="37">
        <v>16</v>
      </c>
      <c r="I210" s="17">
        <v>799</v>
      </c>
      <c r="J210" s="17">
        <v>820</v>
      </c>
      <c r="K210" s="17">
        <v>599</v>
      </c>
      <c r="L210" s="17">
        <v>580</v>
      </c>
      <c r="M210" s="17">
        <v>560</v>
      </c>
      <c r="N210" s="17">
        <v>753</v>
      </c>
      <c r="O210" s="17">
        <v>1367</v>
      </c>
      <c r="P210" s="17">
        <v>1374</v>
      </c>
      <c r="Q210" s="17">
        <v>1435</v>
      </c>
      <c r="R210" s="17">
        <v>795</v>
      </c>
      <c r="S210" s="17">
        <v>640</v>
      </c>
      <c r="T210" s="17">
        <v>600</v>
      </c>
      <c r="U210" s="18">
        <f t="shared" ref="U210:U225" si="13">SUM(I210:T210)</f>
        <v>10322</v>
      </c>
      <c r="V210" s="18"/>
      <c r="W210" s="98"/>
    </row>
    <row r="211" spans="1:24" s="8" customFormat="1" ht="16.5" customHeight="1">
      <c r="A211" s="54">
        <v>206</v>
      </c>
      <c r="B211" s="41" t="s">
        <v>34</v>
      </c>
      <c r="C211" s="42" t="s">
        <v>161</v>
      </c>
      <c r="D211" s="42" t="s">
        <v>233</v>
      </c>
      <c r="E211" s="53" t="s">
        <v>710</v>
      </c>
      <c r="F211" s="57" t="s">
        <v>999</v>
      </c>
      <c r="G211" s="16" t="s">
        <v>2</v>
      </c>
      <c r="H211" s="37">
        <v>7</v>
      </c>
      <c r="I211" s="17">
        <v>524</v>
      </c>
      <c r="J211" s="17">
        <v>550</v>
      </c>
      <c r="K211" s="17">
        <v>475</v>
      </c>
      <c r="L211" s="17">
        <v>630</v>
      </c>
      <c r="M211" s="17">
        <v>688</v>
      </c>
      <c r="N211" s="17">
        <v>975</v>
      </c>
      <c r="O211" s="17">
        <v>1385</v>
      </c>
      <c r="P211" s="17">
        <v>1335</v>
      </c>
      <c r="Q211" s="17">
        <v>1268</v>
      </c>
      <c r="R211" s="17">
        <v>836</v>
      </c>
      <c r="S211" s="17">
        <v>692</v>
      </c>
      <c r="T211" s="17">
        <v>590</v>
      </c>
      <c r="U211" s="18">
        <f t="shared" si="13"/>
        <v>9948</v>
      </c>
      <c r="V211" s="18"/>
      <c r="W211" s="98"/>
    </row>
    <row r="212" spans="1:24" s="8" customFormat="1" ht="16.5" customHeight="1">
      <c r="A212" s="54">
        <v>207</v>
      </c>
      <c r="B212" s="41" t="s">
        <v>35</v>
      </c>
      <c r="C212" s="42" t="s">
        <v>161</v>
      </c>
      <c r="D212" s="42" t="s">
        <v>234</v>
      </c>
      <c r="E212" s="53" t="s">
        <v>709</v>
      </c>
      <c r="F212" s="57" t="s">
        <v>1000</v>
      </c>
      <c r="G212" s="16" t="s">
        <v>2</v>
      </c>
      <c r="H212" s="37">
        <v>8</v>
      </c>
      <c r="I212" s="17">
        <v>1344</v>
      </c>
      <c r="J212" s="17">
        <v>1427</v>
      </c>
      <c r="K212" s="17">
        <v>758</v>
      </c>
      <c r="L212" s="17">
        <v>620</v>
      </c>
      <c r="M212" s="17">
        <v>618</v>
      </c>
      <c r="N212" s="17">
        <v>869</v>
      </c>
      <c r="O212" s="17">
        <v>1894</v>
      </c>
      <c r="P212" s="17">
        <v>2050</v>
      </c>
      <c r="Q212" s="17">
        <v>1928</v>
      </c>
      <c r="R212" s="17">
        <v>932</v>
      </c>
      <c r="S212" s="17">
        <v>648</v>
      </c>
      <c r="T212" s="17">
        <v>798</v>
      </c>
      <c r="U212" s="18">
        <f t="shared" si="13"/>
        <v>13886</v>
      </c>
      <c r="V212" s="18"/>
      <c r="W212" s="98"/>
    </row>
    <row r="213" spans="1:24" s="8" customFormat="1" ht="16.5" customHeight="1">
      <c r="A213" s="54">
        <v>208</v>
      </c>
      <c r="B213" s="41" t="s">
        <v>472</v>
      </c>
      <c r="C213" s="42" t="s">
        <v>161</v>
      </c>
      <c r="D213" s="42" t="s">
        <v>478</v>
      </c>
      <c r="E213" s="55" t="s">
        <v>700</v>
      </c>
      <c r="F213" s="57" t="s">
        <v>1001</v>
      </c>
      <c r="G213" s="16" t="s">
        <v>2</v>
      </c>
      <c r="H213" s="37">
        <v>14</v>
      </c>
      <c r="I213" s="17">
        <v>1533</v>
      </c>
      <c r="J213" s="17">
        <v>1301</v>
      </c>
      <c r="K213" s="17">
        <v>429</v>
      </c>
      <c r="L213" s="17">
        <v>429</v>
      </c>
      <c r="M213" s="17">
        <v>288</v>
      </c>
      <c r="N213" s="17">
        <v>718</v>
      </c>
      <c r="O213" s="17">
        <v>1644</v>
      </c>
      <c r="P213" s="17">
        <v>2072</v>
      </c>
      <c r="Q213" s="17">
        <v>1431</v>
      </c>
      <c r="R213" s="17">
        <v>286</v>
      </c>
      <c r="S213" s="17">
        <v>397</v>
      </c>
      <c r="T213" s="17">
        <v>788</v>
      </c>
      <c r="U213" s="18">
        <f t="shared" si="13"/>
        <v>11316</v>
      </c>
      <c r="V213" s="18"/>
      <c r="W213" s="98"/>
    </row>
    <row r="214" spans="1:24" s="8" customFormat="1" ht="16.5" customHeight="1">
      <c r="A214" s="54">
        <v>209</v>
      </c>
      <c r="B214" s="41" t="s">
        <v>503</v>
      </c>
      <c r="C214" s="42" t="s">
        <v>37</v>
      </c>
      <c r="D214" s="42" t="s">
        <v>304</v>
      </c>
      <c r="E214" s="53" t="s">
        <v>629</v>
      </c>
      <c r="F214" s="53" t="s">
        <v>956</v>
      </c>
      <c r="G214" s="16" t="s">
        <v>2</v>
      </c>
      <c r="H214" s="37">
        <v>7</v>
      </c>
      <c r="I214" s="17">
        <v>1287</v>
      </c>
      <c r="J214" s="17">
        <v>1125</v>
      </c>
      <c r="K214" s="17">
        <v>1085</v>
      </c>
      <c r="L214" s="17">
        <v>826</v>
      </c>
      <c r="M214" s="17">
        <v>711</v>
      </c>
      <c r="N214" s="17">
        <v>752</v>
      </c>
      <c r="O214" s="17">
        <v>1124</v>
      </c>
      <c r="P214" s="17">
        <v>1329</v>
      </c>
      <c r="Q214" s="17">
        <v>1258</v>
      </c>
      <c r="R214" s="17">
        <v>1194</v>
      </c>
      <c r="S214" s="17">
        <v>648</v>
      </c>
      <c r="T214" s="17">
        <v>812</v>
      </c>
      <c r="U214" s="18">
        <f t="shared" si="13"/>
        <v>12151</v>
      </c>
      <c r="V214" s="18"/>
      <c r="W214" s="98"/>
    </row>
    <row r="215" spans="1:24" s="8" customFormat="1" ht="16.5" customHeight="1">
      <c r="A215" s="54">
        <v>210</v>
      </c>
      <c r="B215" s="41" t="s">
        <v>502</v>
      </c>
      <c r="C215" s="42" t="s">
        <v>37</v>
      </c>
      <c r="D215" s="42" t="s">
        <v>473</v>
      </c>
      <c r="E215" s="53" t="s">
        <v>630</v>
      </c>
      <c r="F215" s="53" t="s">
        <v>966</v>
      </c>
      <c r="G215" s="16" t="s">
        <v>2</v>
      </c>
      <c r="H215" s="37">
        <v>3</v>
      </c>
      <c r="I215" s="17">
        <v>281</v>
      </c>
      <c r="J215" s="17">
        <v>319</v>
      </c>
      <c r="K215" s="17">
        <v>201</v>
      </c>
      <c r="L215" s="17">
        <v>240</v>
      </c>
      <c r="M215" s="17">
        <v>229</v>
      </c>
      <c r="N215" s="17">
        <v>201</v>
      </c>
      <c r="O215" s="17">
        <v>280</v>
      </c>
      <c r="P215" s="17">
        <v>266</v>
      </c>
      <c r="Q215" s="17">
        <v>215</v>
      </c>
      <c r="R215" s="17">
        <v>200</v>
      </c>
      <c r="S215" s="17">
        <v>232</v>
      </c>
      <c r="T215" s="17">
        <v>294</v>
      </c>
      <c r="U215" s="18">
        <f t="shared" ref="U215:U219" si="14">SUM(I215:T215)</f>
        <v>2958</v>
      </c>
      <c r="V215" s="18"/>
      <c r="W215" s="98"/>
    </row>
    <row r="216" spans="1:24" s="8" customFormat="1" ht="16.5" customHeight="1">
      <c r="A216" s="54">
        <v>211</v>
      </c>
      <c r="B216" s="41" t="s">
        <v>500</v>
      </c>
      <c r="C216" s="42" t="s">
        <v>37</v>
      </c>
      <c r="D216" s="42" t="s">
        <v>501</v>
      </c>
      <c r="E216" s="53" t="s">
        <v>628</v>
      </c>
      <c r="F216" s="53" t="s">
        <v>967</v>
      </c>
      <c r="G216" s="16" t="s">
        <v>2</v>
      </c>
      <c r="H216" s="37">
        <v>2</v>
      </c>
      <c r="I216" s="17">
        <v>130</v>
      </c>
      <c r="J216" s="17">
        <v>123</v>
      </c>
      <c r="K216" s="17">
        <v>230</v>
      </c>
      <c r="L216" s="17">
        <v>87</v>
      </c>
      <c r="M216" s="17">
        <v>52</v>
      </c>
      <c r="N216" s="17">
        <v>61</v>
      </c>
      <c r="O216" s="17">
        <v>67</v>
      </c>
      <c r="P216" s="17">
        <v>105</v>
      </c>
      <c r="Q216" s="17">
        <v>104</v>
      </c>
      <c r="R216" s="17">
        <v>122</v>
      </c>
      <c r="S216" s="17">
        <v>57</v>
      </c>
      <c r="T216" s="17">
        <v>77</v>
      </c>
      <c r="U216" s="18">
        <f t="shared" si="14"/>
        <v>1215</v>
      </c>
      <c r="V216" s="18"/>
      <c r="W216" s="98"/>
    </row>
    <row r="217" spans="1:24" s="8" customFormat="1" ht="16.5" customHeight="1">
      <c r="A217" s="54">
        <v>212</v>
      </c>
      <c r="B217" s="41" t="s">
        <v>56</v>
      </c>
      <c r="C217" s="42" t="s">
        <v>466</v>
      </c>
      <c r="D217" s="42" t="s">
        <v>193</v>
      </c>
      <c r="E217" s="53" t="s">
        <v>821</v>
      </c>
      <c r="F217" s="53" t="s">
        <v>1040</v>
      </c>
      <c r="G217" s="16" t="s">
        <v>2</v>
      </c>
      <c r="H217" s="37">
        <v>7</v>
      </c>
      <c r="I217" s="17">
        <v>237</v>
      </c>
      <c r="J217" s="17">
        <v>152</v>
      </c>
      <c r="K217" s="17">
        <v>157</v>
      </c>
      <c r="L217" s="17">
        <v>173</v>
      </c>
      <c r="M217" s="17">
        <v>119</v>
      </c>
      <c r="N217" s="17">
        <v>71</v>
      </c>
      <c r="O217" s="17">
        <v>103</v>
      </c>
      <c r="P217" s="17">
        <v>185</v>
      </c>
      <c r="Q217" s="17">
        <v>310</v>
      </c>
      <c r="R217" s="17">
        <v>148</v>
      </c>
      <c r="S217" s="17">
        <v>90</v>
      </c>
      <c r="T217" s="17">
        <v>141</v>
      </c>
      <c r="U217" s="18">
        <f t="shared" si="13"/>
        <v>1886</v>
      </c>
      <c r="V217" s="18"/>
      <c r="W217" s="98"/>
    </row>
    <row r="218" spans="1:24" s="8" customFormat="1" ht="16.5" customHeight="1">
      <c r="A218" s="54">
        <v>213</v>
      </c>
      <c r="B218" s="41" t="s">
        <v>59</v>
      </c>
      <c r="C218" s="42" t="s">
        <v>469</v>
      </c>
      <c r="D218" s="42" t="s">
        <v>240</v>
      </c>
      <c r="E218" s="55" t="s">
        <v>552</v>
      </c>
      <c r="F218" s="53" t="s">
        <v>894</v>
      </c>
      <c r="G218" s="16" t="s">
        <v>2</v>
      </c>
      <c r="H218" s="37">
        <v>6</v>
      </c>
      <c r="I218" s="17">
        <v>21</v>
      </c>
      <c r="J218" s="17">
        <v>20</v>
      </c>
      <c r="K218" s="17">
        <v>18</v>
      </c>
      <c r="L218" s="17">
        <v>18</v>
      </c>
      <c r="M218" s="17">
        <v>20</v>
      </c>
      <c r="N218" s="17">
        <v>16</v>
      </c>
      <c r="O218" s="17">
        <v>18</v>
      </c>
      <c r="P218" s="17">
        <v>18</v>
      </c>
      <c r="Q218" s="17">
        <v>18</v>
      </c>
      <c r="R218" s="17">
        <v>17</v>
      </c>
      <c r="S218" s="17">
        <v>20</v>
      </c>
      <c r="T218" s="17">
        <v>17</v>
      </c>
      <c r="U218" s="18">
        <f t="shared" si="14"/>
        <v>221</v>
      </c>
      <c r="V218" s="18"/>
      <c r="W218" s="98"/>
    </row>
    <row r="219" spans="1:24" s="8" customFormat="1" ht="16.5" customHeight="1">
      <c r="A219" s="54">
        <v>214</v>
      </c>
      <c r="B219" s="41" t="s">
        <v>360</v>
      </c>
      <c r="C219" s="42" t="s">
        <v>469</v>
      </c>
      <c r="D219" s="42" t="s">
        <v>361</v>
      </c>
      <c r="E219" s="55" t="s">
        <v>550</v>
      </c>
      <c r="F219" s="53" t="s">
        <v>877</v>
      </c>
      <c r="G219" s="20" t="s">
        <v>2</v>
      </c>
      <c r="H219" s="24">
        <v>1</v>
      </c>
      <c r="I219" s="22">
        <v>351</v>
      </c>
      <c r="J219" s="22">
        <v>275</v>
      </c>
      <c r="K219" s="22">
        <v>283</v>
      </c>
      <c r="L219" s="22">
        <v>310</v>
      </c>
      <c r="M219" s="22">
        <v>325</v>
      </c>
      <c r="N219" s="22">
        <v>277</v>
      </c>
      <c r="O219" s="22">
        <v>298</v>
      </c>
      <c r="P219" s="22">
        <v>310</v>
      </c>
      <c r="Q219" s="22">
        <v>306</v>
      </c>
      <c r="R219" s="22">
        <v>288</v>
      </c>
      <c r="S219" s="22">
        <v>328</v>
      </c>
      <c r="T219" s="22">
        <v>291</v>
      </c>
      <c r="U219" s="18">
        <f t="shared" si="14"/>
        <v>3642</v>
      </c>
      <c r="V219" s="18"/>
      <c r="W219" s="98"/>
    </row>
    <row r="220" spans="1:24" s="8" customFormat="1" ht="16.5" customHeight="1">
      <c r="A220" s="54">
        <v>215</v>
      </c>
      <c r="B220" s="41" t="s">
        <v>362</v>
      </c>
      <c r="C220" s="42" t="s">
        <v>469</v>
      </c>
      <c r="D220" s="42" t="s">
        <v>363</v>
      </c>
      <c r="E220" s="53" t="s">
        <v>551</v>
      </c>
      <c r="F220" s="53" t="s">
        <v>878</v>
      </c>
      <c r="G220" s="20" t="s">
        <v>2</v>
      </c>
      <c r="H220" s="24">
        <v>1</v>
      </c>
      <c r="I220" s="22">
        <v>416</v>
      </c>
      <c r="J220" s="22">
        <v>326</v>
      </c>
      <c r="K220" s="22">
        <v>340</v>
      </c>
      <c r="L220" s="22">
        <v>376</v>
      </c>
      <c r="M220" s="22">
        <v>395</v>
      </c>
      <c r="N220" s="22">
        <v>339</v>
      </c>
      <c r="O220" s="22">
        <v>364</v>
      </c>
      <c r="P220" s="22">
        <v>378</v>
      </c>
      <c r="Q220" s="22">
        <v>374</v>
      </c>
      <c r="R220" s="22">
        <v>354</v>
      </c>
      <c r="S220" s="22">
        <v>405</v>
      </c>
      <c r="T220" s="22">
        <v>357</v>
      </c>
      <c r="U220" s="23">
        <f t="shared" si="13"/>
        <v>4424</v>
      </c>
      <c r="V220" s="23"/>
      <c r="W220" s="98"/>
    </row>
    <row r="221" spans="1:24" s="8" customFormat="1" ht="16.5" customHeight="1">
      <c r="A221" s="54">
        <v>216</v>
      </c>
      <c r="B221" s="41" t="s">
        <v>364</v>
      </c>
      <c r="C221" s="42" t="s">
        <v>469</v>
      </c>
      <c r="D221" s="42" t="s">
        <v>365</v>
      </c>
      <c r="E221" s="53" t="s">
        <v>549</v>
      </c>
      <c r="F221" s="53" t="s">
        <v>879</v>
      </c>
      <c r="G221" s="20" t="s">
        <v>2</v>
      </c>
      <c r="H221" s="24">
        <v>1</v>
      </c>
      <c r="I221" s="22">
        <v>460</v>
      </c>
      <c r="J221" s="22">
        <v>346</v>
      </c>
      <c r="K221" s="22">
        <v>353</v>
      </c>
      <c r="L221" s="22">
        <v>389</v>
      </c>
      <c r="M221" s="22">
        <v>423</v>
      </c>
      <c r="N221" s="22">
        <v>355</v>
      </c>
      <c r="O221" s="22">
        <v>376</v>
      </c>
      <c r="P221" s="22">
        <v>413</v>
      </c>
      <c r="Q221" s="22">
        <v>412</v>
      </c>
      <c r="R221" s="22">
        <v>434</v>
      </c>
      <c r="S221" s="22">
        <v>435</v>
      </c>
      <c r="T221" s="22">
        <v>393</v>
      </c>
      <c r="U221" s="23">
        <f t="shared" si="13"/>
        <v>4789</v>
      </c>
      <c r="V221" s="23"/>
      <c r="W221" s="98"/>
    </row>
    <row r="222" spans="1:24" s="8" customFormat="1" ht="16.5" customHeight="1">
      <c r="A222" s="54">
        <v>217</v>
      </c>
      <c r="B222" s="41" t="s">
        <v>166</v>
      </c>
      <c r="C222" s="42" t="s">
        <v>60</v>
      </c>
      <c r="D222" s="42" t="s">
        <v>241</v>
      </c>
      <c r="E222" s="53" t="s">
        <v>811</v>
      </c>
      <c r="F222" s="53" t="s">
        <v>850</v>
      </c>
      <c r="G222" s="16" t="s">
        <v>2</v>
      </c>
      <c r="H222" s="37">
        <v>32</v>
      </c>
      <c r="I222" s="17">
        <v>807</v>
      </c>
      <c r="J222" s="17">
        <v>672</v>
      </c>
      <c r="K222" s="17">
        <v>654</v>
      </c>
      <c r="L222" s="17">
        <v>432</v>
      </c>
      <c r="M222" s="17">
        <v>350</v>
      </c>
      <c r="N222" s="17">
        <v>125</v>
      </c>
      <c r="O222" s="17">
        <v>346</v>
      </c>
      <c r="P222" s="17">
        <v>877</v>
      </c>
      <c r="Q222" s="17">
        <v>1191</v>
      </c>
      <c r="R222" s="17">
        <v>795</v>
      </c>
      <c r="S222" s="17">
        <v>121</v>
      </c>
      <c r="T222" s="17">
        <v>357</v>
      </c>
      <c r="U222" s="23">
        <f t="shared" si="13"/>
        <v>6727</v>
      </c>
      <c r="V222" s="23"/>
      <c r="W222" s="98"/>
    </row>
    <row r="223" spans="1:24" s="8" customFormat="1" ht="16.5" customHeight="1">
      <c r="A223" s="54">
        <v>218</v>
      </c>
      <c r="B223" s="41" t="s">
        <v>508</v>
      </c>
      <c r="C223" s="41" t="s">
        <v>513</v>
      </c>
      <c r="D223" s="41" t="s">
        <v>514</v>
      </c>
      <c r="E223" s="53" t="s">
        <v>830</v>
      </c>
      <c r="F223" s="53" t="s">
        <v>1045</v>
      </c>
      <c r="G223" s="16" t="s">
        <v>2</v>
      </c>
      <c r="H223" s="37">
        <v>12</v>
      </c>
      <c r="I223" s="18">
        <v>1626</v>
      </c>
      <c r="J223" s="18">
        <v>1774</v>
      </c>
      <c r="K223" s="18">
        <v>1646</v>
      </c>
      <c r="L223" s="23">
        <f>K223</f>
        <v>1646</v>
      </c>
      <c r="M223" s="17">
        <v>95</v>
      </c>
      <c r="N223" s="17">
        <v>178</v>
      </c>
      <c r="O223" s="17">
        <v>860</v>
      </c>
      <c r="P223" s="17">
        <v>1964</v>
      </c>
      <c r="Q223" s="17">
        <v>1690</v>
      </c>
      <c r="R223" s="17">
        <v>911</v>
      </c>
      <c r="S223" s="17">
        <v>236</v>
      </c>
      <c r="T223" s="17">
        <v>1112</v>
      </c>
      <c r="U223" s="18">
        <f>SUM(I223:T223)</f>
        <v>13738</v>
      </c>
      <c r="V223" s="23"/>
      <c r="W223" s="98"/>
    </row>
    <row r="224" spans="1:24" s="8" customFormat="1" ht="16.5" customHeight="1">
      <c r="A224" s="54">
        <v>219</v>
      </c>
      <c r="B224" s="41" t="s">
        <v>64</v>
      </c>
      <c r="C224" s="42" t="s">
        <v>61</v>
      </c>
      <c r="D224" s="42" t="s">
        <v>356</v>
      </c>
      <c r="E224" s="53" t="s">
        <v>795</v>
      </c>
      <c r="F224" s="53" t="s">
        <v>1073</v>
      </c>
      <c r="G224" s="16" t="s">
        <v>2</v>
      </c>
      <c r="H224" s="37">
        <v>4</v>
      </c>
      <c r="I224" s="25">
        <v>2445</v>
      </c>
      <c r="J224" s="25">
        <v>2093</v>
      </c>
      <c r="K224" s="25">
        <v>1661</v>
      </c>
      <c r="L224" s="25">
        <v>1934</v>
      </c>
      <c r="M224" s="25">
        <v>1593</v>
      </c>
      <c r="N224" s="25">
        <v>1439</v>
      </c>
      <c r="O224" s="25">
        <v>1663</v>
      </c>
      <c r="P224" s="25">
        <v>1636</v>
      </c>
      <c r="Q224" s="25">
        <v>1782</v>
      </c>
      <c r="R224" s="25">
        <v>1511</v>
      </c>
      <c r="S224" s="25">
        <v>1634</v>
      </c>
      <c r="T224" s="25">
        <v>1751</v>
      </c>
      <c r="U224" s="18">
        <f t="shared" si="13"/>
        <v>21142</v>
      </c>
      <c r="V224" s="18"/>
      <c r="W224" s="98"/>
    </row>
    <row r="225" spans="1:23" s="8" customFormat="1" ht="16.5" customHeight="1">
      <c r="A225" s="54">
        <v>220</v>
      </c>
      <c r="B225" s="41" t="s">
        <v>173</v>
      </c>
      <c r="C225" s="42" t="s">
        <v>61</v>
      </c>
      <c r="D225" s="41" t="s">
        <v>346</v>
      </c>
      <c r="E225" s="55" t="s">
        <v>792</v>
      </c>
      <c r="F225" s="55" t="s">
        <v>1074</v>
      </c>
      <c r="G225" s="16" t="s">
        <v>2</v>
      </c>
      <c r="H225" s="37">
        <v>3</v>
      </c>
      <c r="I225" s="25">
        <v>2176</v>
      </c>
      <c r="J225" s="25">
        <v>1839</v>
      </c>
      <c r="K225" s="25">
        <v>1767</v>
      </c>
      <c r="L225" s="25">
        <v>1767</v>
      </c>
      <c r="M225" s="25">
        <v>1879</v>
      </c>
      <c r="N225" s="25">
        <v>1605</v>
      </c>
      <c r="O225" s="25">
        <v>1857</v>
      </c>
      <c r="P225" s="25">
        <v>2233</v>
      </c>
      <c r="Q225" s="25">
        <v>1905</v>
      </c>
      <c r="R225" s="25">
        <v>1838</v>
      </c>
      <c r="S225" s="25">
        <v>1786</v>
      </c>
      <c r="T225" s="25">
        <v>1732</v>
      </c>
      <c r="U225" s="18">
        <f t="shared" si="13"/>
        <v>22384</v>
      </c>
      <c r="V225" s="18"/>
      <c r="W225" s="98"/>
    </row>
    <row r="226" spans="1:23" s="8" customFormat="1" ht="16.5" customHeight="1">
      <c r="A226" s="54">
        <v>221</v>
      </c>
      <c r="B226" s="41" t="s">
        <v>506</v>
      </c>
      <c r="C226" s="42" t="s">
        <v>61</v>
      </c>
      <c r="D226" s="42" t="s">
        <v>357</v>
      </c>
      <c r="E226" s="55" t="s">
        <v>791</v>
      </c>
      <c r="F226" s="55" t="s">
        <v>1071</v>
      </c>
      <c r="G226" s="16" t="s">
        <v>2</v>
      </c>
      <c r="H226" s="37">
        <v>3</v>
      </c>
      <c r="I226" s="25">
        <v>55</v>
      </c>
      <c r="J226" s="25">
        <v>46</v>
      </c>
      <c r="K226" s="25">
        <v>44</v>
      </c>
      <c r="L226" s="25">
        <v>48</v>
      </c>
      <c r="M226" s="25">
        <v>46</v>
      </c>
      <c r="N226" s="25">
        <v>43</v>
      </c>
      <c r="O226" s="25">
        <v>47</v>
      </c>
      <c r="P226" s="25">
        <v>47</v>
      </c>
      <c r="Q226" s="25">
        <v>47</v>
      </c>
      <c r="R226" s="25">
        <v>43</v>
      </c>
      <c r="S226" s="25">
        <v>47</v>
      </c>
      <c r="T226" s="25">
        <v>49</v>
      </c>
      <c r="U226" s="18">
        <f>SUM(I226:T226)</f>
        <v>562</v>
      </c>
      <c r="V226" s="18"/>
      <c r="W226" s="98"/>
    </row>
    <row r="227" spans="1:23" s="8" customFormat="1" ht="16.5" customHeight="1">
      <c r="A227" s="54">
        <v>222</v>
      </c>
      <c r="B227" s="41" t="s">
        <v>459</v>
      </c>
      <c r="C227" s="42" t="s">
        <v>61</v>
      </c>
      <c r="D227" s="42" t="s">
        <v>1075</v>
      </c>
      <c r="E227" s="53" t="s">
        <v>787</v>
      </c>
      <c r="F227" s="53" t="s">
        <v>1078</v>
      </c>
      <c r="G227" s="16" t="s">
        <v>2</v>
      </c>
      <c r="H227" s="37">
        <v>7</v>
      </c>
      <c r="I227" s="25">
        <v>0</v>
      </c>
      <c r="J227" s="25">
        <v>0</v>
      </c>
      <c r="K227" s="25">
        <v>9</v>
      </c>
      <c r="L227" s="25">
        <v>15</v>
      </c>
      <c r="M227" s="25">
        <v>16</v>
      </c>
      <c r="N227" s="25">
        <v>14</v>
      </c>
      <c r="O227" s="25">
        <v>14</v>
      </c>
      <c r="P227" s="25">
        <v>13</v>
      </c>
      <c r="Q227" s="25">
        <v>15</v>
      </c>
      <c r="R227" s="25">
        <v>12</v>
      </c>
      <c r="S227" s="25">
        <v>15</v>
      </c>
      <c r="T227" s="25">
        <v>13</v>
      </c>
      <c r="U227" s="18">
        <f>SUM(I227:T227)</f>
        <v>136</v>
      </c>
      <c r="V227" s="18"/>
      <c r="W227" s="98"/>
    </row>
    <row r="228" spans="1:23" s="8" customFormat="1" ht="16.5" customHeight="1">
      <c r="A228" s="54">
        <v>223</v>
      </c>
      <c r="B228" s="42" t="s">
        <v>460</v>
      </c>
      <c r="C228" s="42" t="s">
        <v>61</v>
      </c>
      <c r="D228" s="42" t="s">
        <v>461</v>
      </c>
      <c r="E228" s="53" t="s">
        <v>790</v>
      </c>
      <c r="F228" s="53" t="s">
        <v>1063</v>
      </c>
      <c r="G228" s="16" t="s">
        <v>2</v>
      </c>
      <c r="H228" s="36">
        <v>4</v>
      </c>
      <c r="I228" s="25">
        <v>7726</v>
      </c>
      <c r="J228" s="25">
        <v>6876</v>
      </c>
      <c r="K228" s="25">
        <v>6965</v>
      </c>
      <c r="L228" s="25">
        <v>8158</v>
      </c>
      <c r="M228" s="25">
        <v>7883</v>
      </c>
      <c r="N228" s="25">
        <v>6582</v>
      </c>
      <c r="O228" s="25">
        <v>7166</v>
      </c>
      <c r="P228" s="25">
        <v>7164</v>
      </c>
      <c r="Q228" s="25">
        <v>8181</v>
      </c>
      <c r="R228" s="25">
        <v>7102</v>
      </c>
      <c r="S228" s="25">
        <v>7754</v>
      </c>
      <c r="T228" s="25">
        <v>7104</v>
      </c>
      <c r="U228" s="18">
        <f t="shared" ref="U228:U252" si="15">SUM(I228:T228)</f>
        <v>88661</v>
      </c>
      <c r="V228" s="18"/>
      <c r="W228" s="98"/>
    </row>
    <row r="229" spans="1:23" s="8" customFormat="1" ht="16.5" customHeight="1">
      <c r="A229" s="54">
        <v>224</v>
      </c>
      <c r="B229" s="42" t="s">
        <v>462</v>
      </c>
      <c r="C229" s="42" t="s">
        <v>61</v>
      </c>
      <c r="D229" s="42" t="s">
        <v>463</v>
      </c>
      <c r="E229" s="55" t="s">
        <v>793</v>
      </c>
      <c r="F229" s="55" t="s">
        <v>1064</v>
      </c>
      <c r="G229" s="16" t="s">
        <v>2</v>
      </c>
      <c r="H229" s="36">
        <v>13</v>
      </c>
      <c r="I229" s="25">
        <v>485</v>
      </c>
      <c r="J229" s="25">
        <v>422</v>
      </c>
      <c r="K229" s="25">
        <v>420</v>
      </c>
      <c r="L229" s="25">
        <v>501</v>
      </c>
      <c r="M229" s="25">
        <v>487</v>
      </c>
      <c r="N229" s="25">
        <v>442</v>
      </c>
      <c r="O229" s="25">
        <v>508</v>
      </c>
      <c r="P229" s="25">
        <v>434</v>
      </c>
      <c r="Q229" s="25">
        <v>424</v>
      </c>
      <c r="R229" s="25">
        <v>477</v>
      </c>
      <c r="S229" s="25">
        <v>477</v>
      </c>
      <c r="T229" s="25">
        <v>489</v>
      </c>
      <c r="U229" s="18">
        <f t="shared" si="15"/>
        <v>5566</v>
      </c>
      <c r="V229" s="18"/>
      <c r="W229" s="98"/>
    </row>
    <row r="230" spans="1:23" s="8" customFormat="1" ht="16.5" customHeight="1">
      <c r="A230" s="54">
        <v>225</v>
      </c>
      <c r="B230" s="42" t="s">
        <v>381</v>
      </c>
      <c r="C230" s="42" t="s">
        <v>61</v>
      </c>
      <c r="D230" s="42" t="s">
        <v>382</v>
      </c>
      <c r="E230" s="55" t="s">
        <v>794</v>
      </c>
      <c r="F230" s="55" t="s">
        <v>1081</v>
      </c>
      <c r="G230" s="16" t="s">
        <v>2</v>
      </c>
      <c r="H230" s="36">
        <v>28</v>
      </c>
      <c r="I230" s="25">
        <v>3401</v>
      </c>
      <c r="J230" s="25">
        <v>3197</v>
      </c>
      <c r="K230" s="25">
        <v>2863</v>
      </c>
      <c r="L230" s="25">
        <v>2959</v>
      </c>
      <c r="M230" s="25">
        <v>2522</v>
      </c>
      <c r="N230" s="25">
        <v>2271</v>
      </c>
      <c r="O230" s="25">
        <v>3605</v>
      </c>
      <c r="P230" s="25">
        <v>3984</v>
      </c>
      <c r="Q230" s="25">
        <v>3861</v>
      </c>
      <c r="R230" s="25">
        <v>2719</v>
      </c>
      <c r="S230" s="25">
        <v>2656</v>
      </c>
      <c r="T230" s="25">
        <v>3178</v>
      </c>
      <c r="U230" s="18">
        <f t="shared" si="15"/>
        <v>37216</v>
      </c>
      <c r="V230" s="18"/>
      <c r="W230" s="98"/>
    </row>
    <row r="231" spans="1:23" s="8" customFormat="1" ht="16.5" customHeight="1">
      <c r="A231" s="54">
        <v>226</v>
      </c>
      <c r="B231" s="41" t="s">
        <v>143</v>
      </c>
      <c r="C231" s="42" t="s">
        <v>78</v>
      </c>
      <c r="D231" s="42" t="s">
        <v>276</v>
      </c>
      <c r="E231" s="55" t="s">
        <v>822</v>
      </c>
      <c r="F231" s="55" t="s">
        <v>849</v>
      </c>
      <c r="G231" s="16" t="s">
        <v>2</v>
      </c>
      <c r="H231" s="37">
        <v>28</v>
      </c>
      <c r="I231" s="17">
        <v>871</v>
      </c>
      <c r="J231" s="17">
        <v>700</v>
      </c>
      <c r="K231" s="17">
        <v>702</v>
      </c>
      <c r="L231" s="17">
        <v>887</v>
      </c>
      <c r="M231" s="17">
        <v>1037</v>
      </c>
      <c r="N231" s="17">
        <v>949</v>
      </c>
      <c r="O231" s="17">
        <v>1100</v>
      </c>
      <c r="P231" s="17">
        <v>847</v>
      </c>
      <c r="Q231" s="17">
        <v>1135</v>
      </c>
      <c r="R231" s="17">
        <v>888</v>
      </c>
      <c r="S231" s="17">
        <v>852</v>
      </c>
      <c r="T231" s="17">
        <v>874</v>
      </c>
      <c r="U231" s="18">
        <f t="shared" ref="U231:U249" si="16">SUM(I231:T231)</f>
        <v>10842</v>
      </c>
      <c r="V231" s="18"/>
      <c r="W231" s="98"/>
    </row>
    <row r="232" spans="1:23" s="8" customFormat="1" ht="16.5" customHeight="1">
      <c r="A232" s="54">
        <v>227</v>
      </c>
      <c r="B232" s="41" t="s">
        <v>474</v>
      </c>
      <c r="C232" s="42" t="s">
        <v>78</v>
      </c>
      <c r="D232" s="42" t="s">
        <v>277</v>
      </c>
      <c r="E232" s="55" t="s">
        <v>676</v>
      </c>
      <c r="F232" s="55" t="s">
        <v>859</v>
      </c>
      <c r="G232" s="16" t="s">
        <v>2</v>
      </c>
      <c r="H232" s="37">
        <v>2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8">
        <f t="shared" si="16"/>
        <v>0</v>
      </c>
      <c r="V232" s="18"/>
      <c r="W232" s="98"/>
    </row>
    <row r="233" spans="1:23" s="8" customFormat="1" ht="16.5" customHeight="1">
      <c r="A233" s="54">
        <v>228</v>
      </c>
      <c r="B233" s="41" t="s">
        <v>144</v>
      </c>
      <c r="C233" s="42" t="s">
        <v>78</v>
      </c>
      <c r="D233" s="42" t="s">
        <v>278</v>
      </c>
      <c r="E233" s="53" t="s">
        <v>677</v>
      </c>
      <c r="F233" s="53" t="s">
        <v>860</v>
      </c>
      <c r="G233" s="16" t="s">
        <v>2</v>
      </c>
      <c r="H233" s="37">
        <v>25</v>
      </c>
      <c r="I233" s="17">
        <v>47</v>
      </c>
      <c r="J233" s="17">
        <v>42</v>
      </c>
      <c r="K233" s="17">
        <v>42</v>
      </c>
      <c r="L233" s="17">
        <v>43</v>
      </c>
      <c r="M233" s="17">
        <v>51</v>
      </c>
      <c r="N233" s="17">
        <v>1017</v>
      </c>
      <c r="O233" s="17">
        <v>5329</v>
      </c>
      <c r="P233" s="17">
        <v>4237</v>
      </c>
      <c r="Q233" s="17">
        <v>4917</v>
      </c>
      <c r="R233" s="17">
        <v>5355</v>
      </c>
      <c r="S233" s="17">
        <v>3573</v>
      </c>
      <c r="T233" s="17">
        <v>41</v>
      </c>
      <c r="U233" s="18">
        <f t="shared" si="16"/>
        <v>24694</v>
      </c>
      <c r="V233" s="18"/>
      <c r="W233" s="98"/>
    </row>
    <row r="234" spans="1:23" s="8" customFormat="1" ht="16.5" customHeight="1">
      <c r="A234" s="54">
        <v>229</v>
      </c>
      <c r="B234" s="41" t="s">
        <v>145</v>
      </c>
      <c r="C234" s="42" t="s">
        <v>78</v>
      </c>
      <c r="D234" s="42" t="s">
        <v>279</v>
      </c>
      <c r="E234" s="53" t="s">
        <v>678</v>
      </c>
      <c r="F234" s="53" t="s">
        <v>861</v>
      </c>
      <c r="G234" s="16" t="s">
        <v>2</v>
      </c>
      <c r="H234" s="37">
        <v>15</v>
      </c>
      <c r="I234" s="17">
        <v>0</v>
      </c>
      <c r="J234" s="17">
        <v>0</v>
      </c>
      <c r="K234" s="17">
        <v>2</v>
      </c>
      <c r="L234" s="17">
        <v>1</v>
      </c>
      <c r="M234" s="17">
        <v>4</v>
      </c>
      <c r="N234" s="17">
        <v>375</v>
      </c>
      <c r="O234" s="17">
        <v>1834</v>
      </c>
      <c r="P234" s="17">
        <v>231</v>
      </c>
      <c r="Q234" s="17">
        <v>1407</v>
      </c>
      <c r="R234" s="17">
        <v>479</v>
      </c>
      <c r="S234" s="17">
        <v>339</v>
      </c>
      <c r="T234" s="17">
        <v>1</v>
      </c>
      <c r="U234" s="18">
        <f t="shared" si="16"/>
        <v>4673</v>
      </c>
      <c r="V234" s="18"/>
      <c r="W234" s="98"/>
    </row>
    <row r="235" spans="1:23" s="8" customFormat="1" ht="16.5" customHeight="1">
      <c r="A235" s="54">
        <v>230</v>
      </c>
      <c r="B235" s="41" t="s">
        <v>475</v>
      </c>
      <c r="C235" s="42" t="s">
        <v>78</v>
      </c>
      <c r="D235" s="42" t="s">
        <v>280</v>
      </c>
      <c r="E235" s="53" t="s">
        <v>685</v>
      </c>
      <c r="F235" s="53" t="s">
        <v>862</v>
      </c>
      <c r="G235" s="16" t="s">
        <v>2</v>
      </c>
      <c r="H235" s="37">
        <v>4</v>
      </c>
      <c r="I235" s="17">
        <v>133</v>
      </c>
      <c r="J235" s="17">
        <v>118</v>
      </c>
      <c r="K235" s="17">
        <v>113</v>
      </c>
      <c r="L235" s="17">
        <v>139</v>
      </c>
      <c r="M235" s="17">
        <v>131</v>
      </c>
      <c r="N235" s="17">
        <v>121</v>
      </c>
      <c r="O235" s="17">
        <v>142</v>
      </c>
      <c r="P235" s="17">
        <v>119</v>
      </c>
      <c r="Q235" s="17">
        <v>135</v>
      </c>
      <c r="R235" s="17">
        <v>122</v>
      </c>
      <c r="S235" s="17">
        <v>141</v>
      </c>
      <c r="T235" s="17">
        <v>118</v>
      </c>
      <c r="U235" s="18">
        <f t="shared" si="16"/>
        <v>1532</v>
      </c>
      <c r="V235" s="18"/>
      <c r="W235" s="98"/>
    </row>
    <row r="236" spans="1:23" s="8" customFormat="1" ht="16.5" customHeight="1">
      <c r="A236" s="54">
        <v>231</v>
      </c>
      <c r="B236" s="41" t="s">
        <v>146</v>
      </c>
      <c r="C236" s="42" t="s">
        <v>78</v>
      </c>
      <c r="D236" s="42" t="s">
        <v>281</v>
      </c>
      <c r="E236" s="53" t="s">
        <v>684</v>
      </c>
      <c r="F236" s="53" t="s">
        <v>853</v>
      </c>
      <c r="G236" s="16" t="s">
        <v>2</v>
      </c>
      <c r="H236" s="37">
        <v>5</v>
      </c>
      <c r="I236" s="17">
        <v>146</v>
      </c>
      <c r="J236" s="17">
        <v>123</v>
      </c>
      <c r="K236" s="17">
        <v>131</v>
      </c>
      <c r="L236" s="17">
        <v>151</v>
      </c>
      <c r="M236" s="17">
        <v>142</v>
      </c>
      <c r="N236" s="17">
        <v>130</v>
      </c>
      <c r="O236" s="17">
        <v>152</v>
      </c>
      <c r="P236" s="17">
        <v>135</v>
      </c>
      <c r="Q236" s="17">
        <v>146</v>
      </c>
      <c r="R236" s="17">
        <v>133</v>
      </c>
      <c r="S236" s="17">
        <v>138</v>
      </c>
      <c r="T236" s="17">
        <v>132</v>
      </c>
      <c r="U236" s="18">
        <f t="shared" si="16"/>
        <v>1659</v>
      </c>
      <c r="V236" s="18"/>
      <c r="W236" s="98"/>
    </row>
    <row r="237" spans="1:23" s="8" customFormat="1" ht="16.5" customHeight="1">
      <c r="A237" s="54">
        <v>232</v>
      </c>
      <c r="B237" s="41" t="s">
        <v>147</v>
      </c>
      <c r="C237" s="42" t="s">
        <v>78</v>
      </c>
      <c r="D237" s="42" t="s">
        <v>282</v>
      </c>
      <c r="E237" s="55" t="s">
        <v>679</v>
      </c>
      <c r="F237" s="55" t="s">
        <v>863</v>
      </c>
      <c r="G237" s="16" t="s">
        <v>2</v>
      </c>
      <c r="H237" s="37">
        <v>4</v>
      </c>
      <c r="I237" s="17">
        <v>213</v>
      </c>
      <c r="J237" s="17">
        <v>181</v>
      </c>
      <c r="K237" s="17">
        <v>186</v>
      </c>
      <c r="L237" s="17">
        <v>227</v>
      </c>
      <c r="M237" s="17">
        <v>238</v>
      </c>
      <c r="N237" s="17">
        <v>214</v>
      </c>
      <c r="O237" s="17">
        <v>237</v>
      </c>
      <c r="P237" s="17">
        <v>225</v>
      </c>
      <c r="Q237" s="17">
        <v>240</v>
      </c>
      <c r="R237" s="17">
        <v>228</v>
      </c>
      <c r="S237" s="17">
        <v>244</v>
      </c>
      <c r="T237" s="17">
        <v>222</v>
      </c>
      <c r="U237" s="18">
        <f t="shared" si="16"/>
        <v>2655</v>
      </c>
      <c r="V237" s="18"/>
      <c r="W237" s="98"/>
    </row>
    <row r="238" spans="1:23" s="8" customFormat="1" ht="16.5" customHeight="1">
      <c r="A238" s="54">
        <v>233</v>
      </c>
      <c r="B238" s="41" t="s">
        <v>148</v>
      </c>
      <c r="C238" s="42" t="s">
        <v>78</v>
      </c>
      <c r="D238" s="42" t="s">
        <v>283</v>
      </c>
      <c r="E238" s="55" t="s">
        <v>671</v>
      </c>
      <c r="F238" s="55" t="s">
        <v>864</v>
      </c>
      <c r="G238" s="16" t="s">
        <v>2</v>
      </c>
      <c r="H238" s="37">
        <v>5</v>
      </c>
      <c r="I238" s="17">
        <v>29</v>
      </c>
      <c r="J238" s="17">
        <v>22</v>
      </c>
      <c r="K238" s="17">
        <v>24</v>
      </c>
      <c r="L238" s="17">
        <v>28</v>
      </c>
      <c r="M238" s="17">
        <v>28</v>
      </c>
      <c r="N238" s="17">
        <v>28</v>
      </c>
      <c r="O238" s="17">
        <v>778</v>
      </c>
      <c r="P238" s="17">
        <v>765</v>
      </c>
      <c r="Q238" s="17">
        <v>613</v>
      </c>
      <c r="R238" s="17">
        <v>596</v>
      </c>
      <c r="S238" s="17">
        <v>575</v>
      </c>
      <c r="T238" s="17">
        <v>27</v>
      </c>
      <c r="U238" s="18">
        <f t="shared" si="16"/>
        <v>3513</v>
      </c>
      <c r="V238" s="18"/>
      <c r="W238" s="98"/>
    </row>
    <row r="239" spans="1:23" s="8" customFormat="1" ht="16.5" customHeight="1">
      <c r="A239" s="54">
        <v>234</v>
      </c>
      <c r="B239" s="41" t="s">
        <v>149</v>
      </c>
      <c r="C239" s="42" t="s">
        <v>78</v>
      </c>
      <c r="D239" s="42" t="s">
        <v>284</v>
      </c>
      <c r="E239" s="53" t="s">
        <v>683</v>
      </c>
      <c r="F239" s="53" t="s">
        <v>854</v>
      </c>
      <c r="G239" s="16" t="s">
        <v>2</v>
      </c>
      <c r="H239" s="37">
        <v>18</v>
      </c>
      <c r="I239" s="17">
        <v>2293</v>
      </c>
      <c r="J239" s="17">
        <v>1806</v>
      </c>
      <c r="K239" s="17">
        <v>1641</v>
      </c>
      <c r="L239" s="17">
        <v>1865</v>
      </c>
      <c r="M239" s="17">
        <v>1767</v>
      </c>
      <c r="N239" s="17">
        <v>1701</v>
      </c>
      <c r="O239" s="17">
        <v>1878</v>
      </c>
      <c r="P239" s="17">
        <v>1629</v>
      </c>
      <c r="Q239" s="17">
        <v>1773</v>
      </c>
      <c r="R239" s="17">
        <v>1673</v>
      </c>
      <c r="S239" s="17">
        <v>1723</v>
      </c>
      <c r="T239" s="17">
        <v>1808</v>
      </c>
      <c r="U239" s="18">
        <f t="shared" si="16"/>
        <v>21557</v>
      </c>
      <c r="V239" s="18"/>
      <c r="W239" s="98"/>
    </row>
    <row r="240" spans="1:23" s="8" customFormat="1" ht="16.5" customHeight="1">
      <c r="A240" s="54">
        <v>235</v>
      </c>
      <c r="B240" s="41" t="s">
        <v>150</v>
      </c>
      <c r="C240" s="42" t="s">
        <v>78</v>
      </c>
      <c r="D240" s="42" t="s">
        <v>285</v>
      </c>
      <c r="E240" s="53" t="s">
        <v>672</v>
      </c>
      <c r="F240" s="53" t="s">
        <v>865</v>
      </c>
      <c r="G240" s="16" t="s">
        <v>2</v>
      </c>
      <c r="H240" s="37">
        <v>6</v>
      </c>
      <c r="I240" s="17">
        <v>459</v>
      </c>
      <c r="J240" s="17">
        <v>356</v>
      </c>
      <c r="K240" s="17">
        <v>378</v>
      </c>
      <c r="L240" s="17">
        <v>501</v>
      </c>
      <c r="M240" s="17">
        <v>461</v>
      </c>
      <c r="N240" s="17">
        <v>380</v>
      </c>
      <c r="O240" s="17">
        <v>451</v>
      </c>
      <c r="P240" s="17">
        <v>476</v>
      </c>
      <c r="Q240" s="17">
        <v>505</v>
      </c>
      <c r="R240" s="17">
        <v>422</v>
      </c>
      <c r="S240" s="17">
        <v>397</v>
      </c>
      <c r="T240" s="17">
        <v>396</v>
      </c>
      <c r="U240" s="18">
        <f t="shared" si="16"/>
        <v>5182</v>
      </c>
      <c r="V240" s="18"/>
      <c r="W240" s="98"/>
    </row>
    <row r="241" spans="1:23" s="8" customFormat="1" ht="16.5" customHeight="1">
      <c r="A241" s="54">
        <v>236</v>
      </c>
      <c r="B241" s="41" t="s">
        <v>151</v>
      </c>
      <c r="C241" s="42" t="s">
        <v>78</v>
      </c>
      <c r="D241" s="42" t="s">
        <v>286</v>
      </c>
      <c r="E241" s="53" t="s">
        <v>673</v>
      </c>
      <c r="F241" s="53" t="s">
        <v>866</v>
      </c>
      <c r="G241" s="16" t="s">
        <v>2</v>
      </c>
      <c r="H241" s="37">
        <v>8</v>
      </c>
      <c r="I241" s="17">
        <v>317</v>
      </c>
      <c r="J241" s="17">
        <v>243</v>
      </c>
      <c r="K241" s="17">
        <v>260</v>
      </c>
      <c r="L241" s="17">
        <v>302</v>
      </c>
      <c r="M241" s="17">
        <v>283</v>
      </c>
      <c r="N241" s="17">
        <v>259</v>
      </c>
      <c r="O241" s="17">
        <v>315</v>
      </c>
      <c r="P241" s="17">
        <v>297</v>
      </c>
      <c r="Q241" s="17">
        <v>339</v>
      </c>
      <c r="R241" s="17">
        <v>315</v>
      </c>
      <c r="S241" s="17">
        <v>320</v>
      </c>
      <c r="T241" s="17">
        <v>279</v>
      </c>
      <c r="U241" s="18">
        <f t="shared" si="16"/>
        <v>3529</v>
      </c>
      <c r="V241" s="18"/>
      <c r="W241" s="98"/>
    </row>
    <row r="242" spans="1:23" s="8" customFormat="1" ht="16.5" customHeight="1">
      <c r="A242" s="54">
        <v>237</v>
      </c>
      <c r="B242" s="41" t="s">
        <v>152</v>
      </c>
      <c r="C242" s="42" t="s">
        <v>78</v>
      </c>
      <c r="D242" s="42" t="s">
        <v>287</v>
      </c>
      <c r="E242" s="53" t="s">
        <v>674</v>
      </c>
      <c r="F242" s="53" t="s">
        <v>867</v>
      </c>
      <c r="G242" s="16" t="s">
        <v>2</v>
      </c>
      <c r="H242" s="37">
        <v>9</v>
      </c>
      <c r="I242" s="17">
        <v>1</v>
      </c>
      <c r="J242" s="17">
        <v>1</v>
      </c>
      <c r="K242" s="17">
        <v>1</v>
      </c>
      <c r="L242" s="17">
        <v>7</v>
      </c>
      <c r="M242" s="17">
        <v>23</v>
      </c>
      <c r="N242" s="17">
        <v>16</v>
      </c>
      <c r="O242" s="17">
        <v>13</v>
      </c>
      <c r="P242" s="17">
        <v>1</v>
      </c>
      <c r="Q242" s="17">
        <v>13</v>
      </c>
      <c r="R242" s="17">
        <v>4</v>
      </c>
      <c r="S242" s="17">
        <v>3</v>
      </c>
      <c r="T242" s="17">
        <v>6</v>
      </c>
      <c r="U242" s="18">
        <f t="shared" si="16"/>
        <v>89</v>
      </c>
      <c r="V242" s="18"/>
      <c r="W242" s="98"/>
    </row>
    <row r="243" spans="1:23" s="8" customFormat="1" ht="16.5" customHeight="1">
      <c r="A243" s="54">
        <v>238</v>
      </c>
      <c r="B243" s="41" t="s">
        <v>153</v>
      </c>
      <c r="C243" s="42" t="s">
        <v>78</v>
      </c>
      <c r="D243" s="42" t="s">
        <v>288</v>
      </c>
      <c r="E243" s="55" t="s">
        <v>675</v>
      </c>
      <c r="F243" s="55" t="s">
        <v>868</v>
      </c>
      <c r="G243" s="16" t="s">
        <v>2</v>
      </c>
      <c r="H243" s="37">
        <v>11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1199</v>
      </c>
      <c r="P243" s="17">
        <v>1512</v>
      </c>
      <c r="Q243" s="17">
        <v>1351</v>
      </c>
      <c r="R243" s="17">
        <v>1401</v>
      </c>
      <c r="S243" s="17">
        <v>1397</v>
      </c>
      <c r="T243" s="17">
        <v>0</v>
      </c>
      <c r="U243" s="18">
        <f t="shared" si="16"/>
        <v>6860</v>
      </c>
      <c r="V243" s="18"/>
      <c r="W243" s="98"/>
    </row>
    <row r="244" spans="1:23" s="8" customFormat="1" ht="16.5" customHeight="1">
      <c r="A244" s="54">
        <v>239</v>
      </c>
      <c r="B244" s="41" t="s">
        <v>154</v>
      </c>
      <c r="C244" s="42" t="s">
        <v>78</v>
      </c>
      <c r="D244" s="42" t="s">
        <v>289</v>
      </c>
      <c r="E244" s="55" t="s">
        <v>668</v>
      </c>
      <c r="F244" s="55" t="s">
        <v>869</v>
      </c>
      <c r="G244" s="16" t="s">
        <v>2</v>
      </c>
      <c r="H244" s="37">
        <v>6</v>
      </c>
      <c r="I244" s="17">
        <v>208</v>
      </c>
      <c r="J244" s="17">
        <v>174</v>
      </c>
      <c r="K244" s="17">
        <v>174</v>
      </c>
      <c r="L244" s="17">
        <v>207</v>
      </c>
      <c r="M244" s="17">
        <v>175</v>
      </c>
      <c r="N244" s="17">
        <v>192</v>
      </c>
      <c r="O244" s="17">
        <v>198</v>
      </c>
      <c r="P244" s="17">
        <v>176</v>
      </c>
      <c r="Q244" s="17">
        <v>182</v>
      </c>
      <c r="R244" s="17">
        <v>188</v>
      </c>
      <c r="S244" s="17">
        <v>187</v>
      </c>
      <c r="T244" s="17">
        <v>185</v>
      </c>
      <c r="U244" s="18">
        <f t="shared" si="16"/>
        <v>2246</v>
      </c>
      <c r="V244" s="18"/>
      <c r="W244" s="98"/>
    </row>
    <row r="245" spans="1:23" s="8" customFormat="1" ht="16.5" customHeight="1">
      <c r="A245" s="54">
        <v>240</v>
      </c>
      <c r="B245" s="41" t="s">
        <v>155</v>
      </c>
      <c r="C245" s="42" t="s">
        <v>78</v>
      </c>
      <c r="D245" s="42" t="s">
        <v>290</v>
      </c>
      <c r="E245" s="53" t="s">
        <v>680</v>
      </c>
      <c r="F245" s="53" t="s">
        <v>858</v>
      </c>
      <c r="G245" s="16" t="s">
        <v>2</v>
      </c>
      <c r="H245" s="37">
        <v>8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453</v>
      </c>
      <c r="P245" s="17">
        <v>523</v>
      </c>
      <c r="Q245" s="17">
        <v>595</v>
      </c>
      <c r="R245" s="17">
        <v>542</v>
      </c>
      <c r="S245" s="17">
        <v>653</v>
      </c>
      <c r="T245" s="17">
        <v>0</v>
      </c>
      <c r="U245" s="18">
        <f t="shared" si="16"/>
        <v>2766</v>
      </c>
      <c r="V245" s="18"/>
      <c r="W245" s="98"/>
    </row>
    <row r="246" spans="1:23" s="8" customFormat="1" ht="16.5" customHeight="1">
      <c r="A246" s="54">
        <v>241</v>
      </c>
      <c r="B246" s="45" t="s">
        <v>156</v>
      </c>
      <c r="C246" s="42" t="s">
        <v>78</v>
      </c>
      <c r="D246" s="42" t="s">
        <v>291</v>
      </c>
      <c r="E246" s="53" t="s">
        <v>681</v>
      </c>
      <c r="F246" s="53" t="s">
        <v>870</v>
      </c>
      <c r="G246" s="16" t="s">
        <v>2</v>
      </c>
      <c r="H246" s="37">
        <v>6</v>
      </c>
      <c r="I246" s="17">
        <v>299</v>
      </c>
      <c r="J246" s="17">
        <v>261</v>
      </c>
      <c r="K246" s="17">
        <v>262</v>
      </c>
      <c r="L246" s="17">
        <v>310</v>
      </c>
      <c r="M246" s="17">
        <v>314</v>
      </c>
      <c r="N246" s="17">
        <v>379</v>
      </c>
      <c r="O246" s="17">
        <v>504</v>
      </c>
      <c r="P246" s="17">
        <v>555</v>
      </c>
      <c r="Q246" s="17">
        <v>432</v>
      </c>
      <c r="R246" s="17">
        <v>305</v>
      </c>
      <c r="S246" s="17">
        <v>336</v>
      </c>
      <c r="T246" s="17">
        <v>282</v>
      </c>
      <c r="U246" s="18">
        <f t="shared" si="16"/>
        <v>4239</v>
      </c>
      <c r="V246" s="18"/>
      <c r="W246" s="98"/>
    </row>
    <row r="247" spans="1:23" s="8" customFormat="1" ht="16.5" customHeight="1">
      <c r="A247" s="54">
        <v>242</v>
      </c>
      <c r="B247" s="41" t="s">
        <v>80</v>
      </c>
      <c r="C247" s="42" t="s">
        <v>78</v>
      </c>
      <c r="D247" s="42" t="s">
        <v>292</v>
      </c>
      <c r="E247" s="53" t="s">
        <v>669</v>
      </c>
      <c r="F247" s="53" t="s">
        <v>871</v>
      </c>
      <c r="G247" s="16" t="s">
        <v>2</v>
      </c>
      <c r="H247" s="37">
        <v>1</v>
      </c>
      <c r="I247" s="17">
        <v>0</v>
      </c>
      <c r="J247" s="17">
        <v>0</v>
      </c>
      <c r="K247" s="17">
        <v>0</v>
      </c>
      <c r="L247" s="17">
        <v>0</v>
      </c>
      <c r="M247" s="17">
        <v>3</v>
      </c>
      <c r="N247" s="17">
        <v>2</v>
      </c>
      <c r="O247" s="17">
        <v>2</v>
      </c>
      <c r="P247" s="17">
        <v>0</v>
      </c>
      <c r="Q247" s="17">
        <v>2</v>
      </c>
      <c r="R247" s="17">
        <v>1</v>
      </c>
      <c r="S247" s="17">
        <v>1</v>
      </c>
      <c r="T247" s="17">
        <v>1</v>
      </c>
      <c r="U247" s="18">
        <f t="shared" si="16"/>
        <v>12</v>
      </c>
      <c r="V247" s="18"/>
      <c r="W247" s="98"/>
    </row>
    <row r="248" spans="1:23" s="8" customFormat="1" ht="16.5" customHeight="1">
      <c r="A248" s="54">
        <v>243</v>
      </c>
      <c r="B248" s="41" t="s">
        <v>81</v>
      </c>
      <c r="C248" s="42" t="s">
        <v>78</v>
      </c>
      <c r="D248" s="42" t="s">
        <v>293</v>
      </c>
      <c r="E248" s="53" t="s">
        <v>670</v>
      </c>
      <c r="F248" s="53" t="s">
        <v>872</v>
      </c>
      <c r="G248" s="16" t="s">
        <v>2</v>
      </c>
      <c r="H248" s="37">
        <v>9</v>
      </c>
      <c r="I248" s="17">
        <v>17</v>
      </c>
      <c r="J248" s="17">
        <v>9</v>
      </c>
      <c r="K248" s="17">
        <v>2</v>
      </c>
      <c r="L248" s="17">
        <v>13</v>
      </c>
      <c r="M248" s="17">
        <v>155</v>
      </c>
      <c r="N248" s="17">
        <v>124</v>
      </c>
      <c r="O248" s="17">
        <v>89</v>
      </c>
      <c r="P248" s="17">
        <v>23</v>
      </c>
      <c r="Q248" s="17">
        <v>76</v>
      </c>
      <c r="R248" s="17">
        <v>21</v>
      </c>
      <c r="S248" s="17">
        <v>13</v>
      </c>
      <c r="T248" s="17">
        <v>26</v>
      </c>
      <c r="U248" s="18">
        <f t="shared" si="16"/>
        <v>568</v>
      </c>
      <c r="V248" s="18"/>
      <c r="W248" s="98"/>
    </row>
    <row r="249" spans="1:23" s="8" customFormat="1" ht="16.5" customHeight="1">
      <c r="A249" s="54">
        <v>244</v>
      </c>
      <c r="B249" s="41" t="s">
        <v>79</v>
      </c>
      <c r="C249" s="42" t="s">
        <v>78</v>
      </c>
      <c r="D249" s="42" t="s">
        <v>294</v>
      </c>
      <c r="E249" s="55" t="s">
        <v>682</v>
      </c>
      <c r="F249" s="55" t="s">
        <v>857</v>
      </c>
      <c r="G249" s="16" t="s">
        <v>2</v>
      </c>
      <c r="H249" s="37">
        <v>6</v>
      </c>
      <c r="I249" s="17">
        <v>473</v>
      </c>
      <c r="J249" s="17">
        <v>164</v>
      </c>
      <c r="K249" s="17">
        <v>170</v>
      </c>
      <c r="L249" s="17">
        <v>426</v>
      </c>
      <c r="M249" s="17">
        <v>444</v>
      </c>
      <c r="N249" s="17">
        <v>394</v>
      </c>
      <c r="O249" s="17">
        <v>422</v>
      </c>
      <c r="P249" s="17">
        <v>423</v>
      </c>
      <c r="Q249" s="17">
        <v>413</v>
      </c>
      <c r="R249" s="17">
        <v>392</v>
      </c>
      <c r="S249" s="17">
        <v>444</v>
      </c>
      <c r="T249" s="17">
        <v>178</v>
      </c>
      <c r="U249" s="18">
        <f t="shared" si="16"/>
        <v>4343</v>
      </c>
      <c r="V249" s="18"/>
      <c r="W249" s="98"/>
    </row>
    <row r="250" spans="1:23" s="8" customFormat="1" ht="16.5" customHeight="1">
      <c r="A250" s="54">
        <v>245</v>
      </c>
      <c r="B250" s="41" t="s">
        <v>136</v>
      </c>
      <c r="C250" s="42" t="s">
        <v>159</v>
      </c>
      <c r="D250" s="42" t="s">
        <v>269</v>
      </c>
      <c r="E250" s="56" t="s">
        <v>599</v>
      </c>
      <c r="F250" s="53" t="s">
        <v>896</v>
      </c>
      <c r="G250" s="16" t="s">
        <v>2</v>
      </c>
      <c r="H250" s="37">
        <v>2</v>
      </c>
      <c r="I250" s="17">
        <v>304</v>
      </c>
      <c r="J250" s="17">
        <v>243</v>
      </c>
      <c r="K250" s="17">
        <v>241</v>
      </c>
      <c r="L250" s="17">
        <v>694</v>
      </c>
      <c r="M250" s="17">
        <v>403</v>
      </c>
      <c r="N250" s="17">
        <v>419</v>
      </c>
      <c r="O250" s="17">
        <v>384</v>
      </c>
      <c r="P250" s="17">
        <v>337</v>
      </c>
      <c r="Q250" s="17">
        <v>365</v>
      </c>
      <c r="R250" s="17">
        <v>442</v>
      </c>
      <c r="S250" s="17">
        <v>481</v>
      </c>
      <c r="T250" s="17">
        <v>381</v>
      </c>
      <c r="U250" s="18">
        <f t="shared" si="15"/>
        <v>4694</v>
      </c>
      <c r="V250" s="18"/>
      <c r="W250" s="98"/>
    </row>
    <row r="251" spans="1:23" s="8" customFormat="1" ht="16.5" customHeight="1">
      <c r="A251" s="54">
        <v>246</v>
      </c>
      <c r="B251" s="41" t="s">
        <v>137</v>
      </c>
      <c r="C251" s="42" t="s">
        <v>159</v>
      </c>
      <c r="D251" s="42" t="s">
        <v>270</v>
      </c>
      <c r="E251" s="56" t="s">
        <v>600</v>
      </c>
      <c r="F251" s="53" t="s">
        <v>897</v>
      </c>
      <c r="G251" s="16" t="s">
        <v>2</v>
      </c>
      <c r="H251" s="37">
        <v>13</v>
      </c>
      <c r="I251" s="17">
        <v>68</v>
      </c>
      <c r="J251" s="17">
        <v>59</v>
      </c>
      <c r="K251" s="17">
        <v>57</v>
      </c>
      <c r="L251" s="17">
        <v>506</v>
      </c>
      <c r="M251" s="17">
        <v>2867</v>
      </c>
      <c r="N251" s="17">
        <v>2614</v>
      </c>
      <c r="O251" s="17">
        <v>2236</v>
      </c>
      <c r="P251" s="17">
        <v>2426</v>
      </c>
      <c r="Q251" s="17">
        <v>2743</v>
      </c>
      <c r="R251" s="17">
        <v>2248</v>
      </c>
      <c r="S251" s="17">
        <v>2754</v>
      </c>
      <c r="T251" s="17">
        <v>2116</v>
      </c>
      <c r="U251" s="18">
        <f t="shared" si="15"/>
        <v>20694</v>
      </c>
      <c r="V251" s="18"/>
      <c r="W251" s="98"/>
    </row>
    <row r="252" spans="1:23" s="8" customFormat="1" ht="16.5" customHeight="1">
      <c r="A252" s="54">
        <v>247</v>
      </c>
      <c r="B252" s="41" t="s">
        <v>138</v>
      </c>
      <c r="C252" s="42" t="s">
        <v>159</v>
      </c>
      <c r="D252" s="42" t="s">
        <v>271</v>
      </c>
      <c r="E252" s="56" t="s">
        <v>601</v>
      </c>
      <c r="F252" s="53" t="s">
        <v>898</v>
      </c>
      <c r="G252" s="16" t="s">
        <v>2</v>
      </c>
      <c r="H252" s="37">
        <v>5</v>
      </c>
      <c r="I252" s="17">
        <v>0</v>
      </c>
      <c r="J252" s="17">
        <v>0</v>
      </c>
      <c r="K252" s="17">
        <v>0</v>
      </c>
      <c r="L252" s="17">
        <v>391</v>
      </c>
      <c r="M252" s="17">
        <v>1430</v>
      </c>
      <c r="N252" s="17">
        <v>1211</v>
      </c>
      <c r="O252" s="17">
        <v>1194</v>
      </c>
      <c r="P252" s="17">
        <v>1124</v>
      </c>
      <c r="Q252" s="17">
        <v>993</v>
      </c>
      <c r="R252" s="17">
        <v>1015</v>
      </c>
      <c r="S252" s="17">
        <v>975</v>
      </c>
      <c r="T252" s="17">
        <v>831</v>
      </c>
      <c r="U252" s="18">
        <f t="shared" si="15"/>
        <v>9164</v>
      </c>
      <c r="V252" s="18"/>
      <c r="W252" s="98"/>
    </row>
    <row r="253" spans="1:23" s="8" customFormat="1" ht="16.5" customHeight="1">
      <c r="A253" s="54">
        <v>248</v>
      </c>
      <c r="B253" s="41" t="s">
        <v>139</v>
      </c>
      <c r="C253" s="42" t="s">
        <v>159</v>
      </c>
      <c r="D253" s="42" t="s">
        <v>272</v>
      </c>
      <c r="E253" s="56" t="s">
        <v>602</v>
      </c>
      <c r="F253" s="53" t="s">
        <v>899</v>
      </c>
      <c r="G253" s="16" t="s">
        <v>2</v>
      </c>
      <c r="H253" s="37">
        <v>5</v>
      </c>
      <c r="I253" s="17">
        <v>0</v>
      </c>
      <c r="J253" s="17">
        <v>0</v>
      </c>
      <c r="K253" s="17">
        <v>0</v>
      </c>
      <c r="L253" s="17">
        <v>397</v>
      </c>
      <c r="M253" s="17">
        <v>1167</v>
      </c>
      <c r="N253" s="17">
        <v>1042</v>
      </c>
      <c r="O253" s="17">
        <v>1042</v>
      </c>
      <c r="P253" s="17">
        <v>999</v>
      </c>
      <c r="Q253" s="17">
        <v>1118</v>
      </c>
      <c r="R253" s="17">
        <v>994</v>
      </c>
      <c r="S253" s="17">
        <v>1039</v>
      </c>
      <c r="T253" s="17">
        <v>728</v>
      </c>
      <c r="U253" s="18">
        <f t="shared" ref="U253:U259" si="17">SUM(I253:T253)</f>
        <v>8526</v>
      </c>
      <c r="V253" s="18"/>
      <c r="W253" s="98"/>
    </row>
    <row r="254" spans="1:23" s="8" customFormat="1" ht="16.5" customHeight="1">
      <c r="A254" s="54">
        <v>249</v>
      </c>
      <c r="B254" s="41" t="s">
        <v>140</v>
      </c>
      <c r="C254" s="42" t="s">
        <v>159</v>
      </c>
      <c r="D254" s="42" t="s">
        <v>273</v>
      </c>
      <c r="E254" s="56" t="s">
        <v>603</v>
      </c>
      <c r="F254" s="53" t="s">
        <v>900</v>
      </c>
      <c r="G254" s="16" t="s">
        <v>2</v>
      </c>
      <c r="H254" s="37">
        <v>9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8">
        <f t="shared" si="17"/>
        <v>0</v>
      </c>
      <c r="V254" s="18"/>
      <c r="W254" s="98"/>
    </row>
    <row r="255" spans="1:23" s="8" customFormat="1" ht="16.5" customHeight="1">
      <c r="A255" s="54">
        <v>250</v>
      </c>
      <c r="B255" s="41" t="s">
        <v>480</v>
      </c>
      <c r="C255" s="42" t="s">
        <v>159</v>
      </c>
      <c r="D255" s="42" t="s">
        <v>202</v>
      </c>
      <c r="E255" s="56" t="s">
        <v>604</v>
      </c>
      <c r="F255" s="53" t="s">
        <v>886</v>
      </c>
      <c r="G255" s="16" t="s">
        <v>2</v>
      </c>
      <c r="H255" s="37">
        <v>2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8">
        <f t="shared" si="17"/>
        <v>0</v>
      </c>
      <c r="V255" s="18"/>
      <c r="W255" s="98"/>
    </row>
    <row r="256" spans="1:23" s="8" customFormat="1" ht="16.5" customHeight="1">
      <c r="A256" s="54">
        <v>251</v>
      </c>
      <c r="B256" s="41" t="s">
        <v>141</v>
      </c>
      <c r="C256" s="42" t="s">
        <v>159</v>
      </c>
      <c r="D256" s="42" t="s">
        <v>274</v>
      </c>
      <c r="E256" s="56" t="s">
        <v>605</v>
      </c>
      <c r="F256" s="53" t="s">
        <v>901</v>
      </c>
      <c r="G256" s="16" t="s">
        <v>2</v>
      </c>
      <c r="H256" s="37">
        <v>7</v>
      </c>
      <c r="I256" s="17">
        <v>0</v>
      </c>
      <c r="J256" s="17">
        <v>0</v>
      </c>
      <c r="K256" s="17">
        <v>0</v>
      </c>
      <c r="L256" s="17">
        <v>1416</v>
      </c>
      <c r="M256" s="17">
        <v>2019</v>
      </c>
      <c r="N256" s="17">
        <v>1638</v>
      </c>
      <c r="O256" s="17">
        <v>2018</v>
      </c>
      <c r="P256" s="17">
        <v>1558</v>
      </c>
      <c r="Q256" s="17">
        <v>1770</v>
      </c>
      <c r="R256" s="17">
        <v>1923</v>
      </c>
      <c r="S256" s="17">
        <v>1676</v>
      </c>
      <c r="T256" s="17">
        <v>311</v>
      </c>
      <c r="U256" s="18">
        <f t="shared" si="17"/>
        <v>14329</v>
      </c>
      <c r="V256" s="18"/>
      <c r="W256" s="98"/>
    </row>
    <row r="257" spans="1:24" s="8" customFormat="1" ht="16.5" customHeight="1">
      <c r="A257" s="54">
        <v>252</v>
      </c>
      <c r="B257" s="41" t="s">
        <v>142</v>
      </c>
      <c r="C257" s="42" t="s">
        <v>159</v>
      </c>
      <c r="D257" s="42" t="s">
        <v>275</v>
      </c>
      <c r="E257" s="56" t="s">
        <v>606</v>
      </c>
      <c r="F257" s="53" t="s">
        <v>902</v>
      </c>
      <c r="G257" s="16" t="s">
        <v>2</v>
      </c>
      <c r="H257" s="37">
        <v>2</v>
      </c>
      <c r="I257" s="17">
        <v>2</v>
      </c>
      <c r="J257" s="17">
        <v>276</v>
      </c>
      <c r="K257" s="17">
        <v>256</v>
      </c>
      <c r="L257" s="17">
        <v>285</v>
      </c>
      <c r="M257" s="17">
        <v>281</v>
      </c>
      <c r="N257" s="17">
        <v>239</v>
      </c>
      <c r="O257" s="17">
        <v>282</v>
      </c>
      <c r="P257" s="17">
        <v>249</v>
      </c>
      <c r="Q257" s="17">
        <v>273</v>
      </c>
      <c r="R257" s="17">
        <v>257</v>
      </c>
      <c r="S257" s="17">
        <v>289</v>
      </c>
      <c r="T257" s="17">
        <v>134</v>
      </c>
      <c r="U257" s="18">
        <f t="shared" si="17"/>
        <v>2823</v>
      </c>
      <c r="V257" s="18"/>
      <c r="W257" s="98"/>
    </row>
    <row r="258" spans="1:24" s="8" customFormat="1" ht="16.5" customHeight="1">
      <c r="A258" s="54">
        <v>253</v>
      </c>
      <c r="B258" s="41" t="s">
        <v>131</v>
      </c>
      <c r="C258" s="42" t="s">
        <v>159</v>
      </c>
      <c r="D258" s="42" t="s">
        <v>322</v>
      </c>
      <c r="E258" s="56" t="s">
        <v>607</v>
      </c>
      <c r="F258" s="53" t="s">
        <v>889</v>
      </c>
      <c r="G258" s="16" t="s">
        <v>2</v>
      </c>
      <c r="H258" s="37">
        <v>1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8">
        <f t="shared" si="17"/>
        <v>0</v>
      </c>
      <c r="V258" s="18"/>
      <c r="W258" s="98"/>
    </row>
    <row r="259" spans="1:24" s="8" customFormat="1" ht="16.5" customHeight="1">
      <c r="A259" s="54">
        <v>254</v>
      </c>
      <c r="B259" s="41" t="s">
        <v>132</v>
      </c>
      <c r="C259" s="42" t="s">
        <v>159</v>
      </c>
      <c r="D259" s="42" t="s">
        <v>323</v>
      </c>
      <c r="E259" s="56" t="s">
        <v>608</v>
      </c>
      <c r="F259" s="53" t="s">
        <v>890</v>
      </c>
      <c r="G259" s="16" t="s">
        <v>2</v>
      </c>
      <c r="H259" s="37">
        <v>31</v>
      </c>
      <c r="I259" s="17">
        <v>853</v>
      </c>
      <c r="J259" s="17">
        <v>842</v>
      </c>
      <c r="K259" s="17">
        <v>669</v>
      </c>
      <c r="L259" s="17">
        <v>479</v>
      </c>
      <c r="M259" s="17">
        <v>1036</v>
      </c>
      <c r="N259" s="17">
        <v>2780</v>
      </c>
      <c r="O259" s="17">
        <v>5163</v>
      </c>
      <c r="P259" s="17">
        <v>2247</v>
      </c>
      <c r="Q259" s="17">
        <v>3383</v>
      </c>
      <c r="R259" s="17">
        <v>2957</v>
      </c>
      <c r="S259" s="17">
        <v>3469</v>
      </c>
      <c r="T259" s="17">
        <v>2139</v>
      </c>
      <c r="U259" s="18">
        <f t="shared" si="17"/>
        <v>26017</v>
      </c>
      <c r="V259" s="18"/>
      <c r="W259" s="98"/>
    </row>
    <row r="260" spans="1:24" s="8" customFormat="1" ht="16.5" customHeight="1">
      <c r="A260" s="54">
        <v>255</v>
      </c>
      <c r="B260" s="41" t="s">
        <v>385</v>
      </c>
      <c r="C260" s="41" t="s">
        <v>470</v>
      </c>
      <c r="D260" s="41" t="s">
        <v>421</v>
      </c>
      <c r="E260" s="53" t="s">
        <v>553</v>
      </c>
      <c r="F260" s="53" t="s">
        <v>1003</v>
      </c>
      <c r="G260" s="20" t="s">
        <v>2</v>
      </c>
      <c r="H260" s="24">
        <v>6</v>
      </c>
      <c r="I260" s="23">
        <v>82</v>
      </c>
      <c r="J260" s="23">
        <v>70</v>
      </c>
      <c r="K260" s="23">
        <v>48</v>
      </c>
      <c r="L260" s="23">
        <v>46</v>
      </c>
      <c r="M260" s="23">
        <v>44</v>
      </c>
      <c r="N260" s="23">
        <v>36</v>
      </c>
      <c r="O260" s="23">
        <v>43</v>
      </c>
      <c r="P260" s="23">
        <v>35</v>
      </c>
      <c r="Q260" s="23">
        <v>36</v>
      </c>
      <c r="R260" s="23">
        <v>36</v>
      </c>
      <c r="S260" s="23">
        <v>48</v>
      </c>
      <c r="T260" s="23">
        <v>55</v>
      </c>
      <c r="U260" s="18">
        <f t="shared" ref="U260:U269" si="18">SUM(I260:T260)</f>
        <v>579</v>
      </c>
      <c r="V260" s="18"/>
      <c r="W260" s="98"/>
    </row>
    <row r="261" spans="1:24" s="8" customFormat="1" ht="16.5" customHeight="1">
      <c r="A261" s="54">
        <v>256</v>
      </c>
      <c r="B261" s="41" t="s">
        <v>386</v>
      </c>
      <c r="C261" s="41" t="s">
        <v>470</v>
      </c>
      <c r="D261" s="41" t="s">
        <v>422</v>
      </c>
      <c r="E261" s="53" t="s">
        <v>554</v>
      </c>
      <c r="F261" s="53" t="s">
        <v>1004</v>
      </c>
      <c r="G261" s="20" t="s">
        <v>2</v>
      </c>
      <c r="H261" s="24">
        <v>2</v>
      </c>
      <c r="I261" s="23">
        <v>31</v>
      </c>
      <c r="J261" s="23">
        <v>27</v>
      </c>
      <c r="K261" s="23">
        <v>12</v>
      </c>
      <c r="L261" s="23">
        <v>3</v>
      </c>
      <c r="M261" s="23">
        <v>2</v>
      </c>
      <c r="N261" s="23">
        <v>2</v>
      </c>
      <c r="O261" s="23">
        <v>1</v>
      </c>
      <c r="P261" s="23">
        <v>1</v>
      </c>
      <c r="Q261" s="23">
        <v>1</v>
      </c>
      <c r="R261" s="23">
        <v>1</v>
      </c>
      <c r="S261" s="23">
        <v>5</v>
      </c>
      <c r="T261" s="23">
        <v>16</v>
      </c>
      <c r="U261" s="18">
        <f t="shared" si="18"/>
        <v>102</v>
      </c>
      <c r="V261" s="18"/>
      <c r="W261" s="98"/>
    </row>
    <row r="262" spans="1:24" s="8" customFormat="1" ht="16.5" customHeight="1">
      <c r="A262" s="54">
        <v>257</v>
      </c>
      <c r="B262" s="41" t="s">
        <v>387</v>
      </c>
      <c r="C262" s="41" t="s">
        <v>470</v>
      </c>
      <c r="D262" s="41" t="s">
        <v>423</v>
      </c>
      <c r="E262" s="55" t="s">
        <v>555</v>
      </c>
      <c r="F262" s="53" t="s">
        <v>1005</v>
      </c>
      <c r="G262" s="20" t="s">
        <v>2</v>
      </c>
      <c r="H262" s="24">
        <v>6</v>
      </c>
      <c r="I262" s="23">
        <v>68</v>
      </c>
      <c r="J262" s="23">
        <v>55</v>
      </c>
      <c r="K262" s="23">
        <v>32</v>
      </c>
      <c r="L262" s="23">
        <v>27</v>
      </c>
      <c r="M262" s="23">
        <v>28</v>
      </c>
      <c r="N262" s="23">
        <v>28</v>
      </c>
      <c r="O262" s="23">
        <v>38</v>
      </c>
      <c r="P262" s="23">
        <v>36</v>
      </c>
      <c r="Q262" s="23">
        <v>36</v>
      </c>
      <c r="R262" s="23">
        <v>32</v>
      </c>
      <c r="S262" s="23">
        <v>39</v>
      </c>
      <c r="T262" s="23">
        <v>46</v>
      </c>
      <c r="U262" s="23">
        <f t="shared" si="18"/>
        <v>465</v>
      </c>
      <c r="V262" s="23"/>
      <c r="W262" s="98"/>
    </row>
    <row r="263" spans="1:24" s="8" customFormat="1" ht="16.5" customHeight="1">
      <c r="A263" s="54">
        <v>258</v>
      </c>
      <c r="B263" s="41" t="s">
        <v>388</v>
      </c>
      <c r="C263" s="41" t="s">
        <v>470</v>
      </c>
      <c r="D263" s="41" t="s">
        <v>424</v>
      </c>
      <c r="E263" s="55" t="s">
        <v>556</v>
      </c>
      <c r="F263" s="53" t="s">
        <v>1006</v>
      </c>
      <c r="G263" s="20" t="s">
        <v>2</v>
      </c>
      <c r="H263" s="24">
        <v>2</v>
      </c>
      <c r="I263" s="23">
        <v>49</v>
      </c>
      <c r="J263" s="23">
        <v>42</v>
      </c>
      <c r="K263" s="23">
        <v>21</v>
      </c>
      <c r="L263" s="23">
        <v>15</v>
      </c>
      <c r="M263" s="23">
        <v>14</v>
      </c>
      <c r="N263" s="23">
        <v>13</v>
      </c>
      <c r="O263" s="23">
        <v>16</v>
      </c>
      <c r="P263" s="23">
        <v>16</v>
      </c>
      <c r="Q263" s="23">
        <v>14</v>
      </c>
      <c r="R263" s="23">
        <v>13</v>
      </c>
      <c r="S263" s="23">
        <v>16</v>
      </c>
      <c r="T263" s="23">
        <v>26</v>
      </c>
      <c r="U263" s="23">
        <f t="shared" si="18"/>
        <v>255</v>
      </c>
      <c r="V263" s="23"/>
      <c r="W263" s="98"/>
    </row>
    <row r="264" spans="1:24" s="8" customFormat="1" ht="16.5" customHeight="1">
      <c r="A264" s="54">
        <v>259</v>
      </c>
      <c r="B264" s="41" t="s">
        <v>389</v>
      </c>
      <c r="C264" s="41" t="s">
        <v>470</v>
      </c>
      <c r="D264" s="41" t="s">
        <v>425</v>
      </c>
      <c r="E264" s="53" t="s">
        <v>557</v>
      </c>
      <c r="F264" s="53" t="s">
        <v>1007</v>
      </c>
      <c r="G264" s="20" t="s">
        <v>2</v>
      </c>
      <c r="H264" s="24">
        <v>2</v>
      </c>
      <c r="I264" s="23">
        <v>61</v>
      </c>
      <c r="J264" s="23">
        <v>50</v>
      </c>
      <c r="K264" s="23">
        <v>27</v>
      </c>
      <c r="L264" s="23">
        <v>9</v>
      </c>
      <c r="M264" s="23">
        <v>5</v>
      </c>
      <c r="N264" s="23">
        <v>5</v>
      </c>
      <c r="O264" s="23">
        <v>10</v>
      </c>
      <c r="P264" s="23">
        <v>12</v>
      </c>
      <c r="Q264" s="23">
        <v>10</v>
      </c>
      <c r="R264" s="23">
        <v>4</v>
      </c>
      <c r="S264" s="23">
        <v>14</v>
      </c>
      <c r="T264" s="23">
        <v>33</v>
      </c>
      <c r="U264" s="23">
        <f t="shared" si="18"/>
        <v>240</v>
      </c>
      <c r="V264" s="23"/>
      <c r="W264" s="98"/>
    </row>
    <row r="265" spans="1:24" s="8" customFormat="1" ht="16.5" customHeight="1">
      <c r="A265" s="54">
        <v>260</v>
      </c>
      <c r="B265" s="41" t="s">
        <v>390</v>
      </c>
      <c r="C265" s="41" t="s">
        <v>470</v>
      </c>
      <c r="D265" s="41" t="s">
        <v>426</v>
      </c>
      <c r="E265" s="53" t="s">
        <v>558</v>
      </c>
      <c r="F265" s="53" t="s">
        <v>1008</v>
      </c>
      <c r="G265" s="20" t="s">
        <v>2</v>
      </c>
      <c r="H265" s="24">
        <v>2</v>
      </c>
      <c r="I265" s="23">
        <v>70</v>
      </c>
      <c r="J265" s="23">
        <v>61</v>
      </c>
      <c r="K265" s="23">
        <v>33</v>
      </c>
      <c r="L265" s="23">
        <v>15</v>
      </c>
      <c r="M265" s="23">
        <v>10</v>
      </c>
      <c r="N265" s="23">
        <v>9</v>
      </c>
      <c r="O265" s="23">
        <v>14</v>
      </c>
      <c r="P265" s="23">
        <v>15</v>
      </c>
      <c r="Q265" s="23">
        <v>14</v>
      </c>
      <c r="R265" s="23">
        <v>8</v>
      </c>
      <c r="S265" s="23">
        <v>19</v>
      </c>
      <c r="T265" s="23">
        <v>40</v>
      </c>
      <c r="U265" s="23">
        <f t="shared" si="18"/>
        <v>308</v>
      </c>
      <c r="V265" s="23"/>
      <c r="W265" s="98"/>
    </row>
    <row r="266" spans="1:24" s="8" customFormat="1" ht="16.5" customHeight="1">
      <c r="A266" s="54">
        <v>261</v>
      </c>
      <c r="B266" s="41" t="s">
        <v>391</v>
      </c>
      <c r="C266" s="41" t="s">
        <v>470</v>
      </c>
      <c r="D266" s="41" t="s">
        <v>427</v>
      </c>
      <c r="E266" s="53" t="s">
        <v>559</v>
      </c>
      <c r="F266" s="53" t="s">
        <v>1009</v>
      </c>
      <c r="G266" s="20" t="s">
        <v>2</v>
      </c>
      <c r="H266" s="24">
        <v>4</v>
      </c>
      <c r="I266" s="23">
        <v>95</v>
      </c>
      <c r="J266" s="23">
        <v>79</v>
      </c>
      <c r="K266" s="23">
        <v>53</v>
      </c>
      <c r="L266" s="23">
        <v>46</v>
      </c>
      <c r="M266" s="23">
        <v>44</v>
      </c>
      <c r="N266" s="23">
        <v>41</v>
      </c>
      <c r="O266" s="23">
        <v>53</v>
      </c>
      <c r="P266" s="23">
        <v>50</v>
      </c>
      <c r="Q266" s="23">
        <v>49</v>
      </c>
      <c r="R266" s="23">
        <v>38</v>
      </c>
      <c r="S266" s="23">
        <v>48</v>
      </c>
      <c r="T266" s="23">
        <v>61</v>
      </c>
      <c r="U266" s="23">
        <f t="shared" si="18"/>
        <v>657</v>
      </c>
      <c r="V266" s="23"/>
      <c r="W266" s="98"/>
    </row>
    <row r="267" spans="1:24" s="8" customFormat="1" ht="16.5" customHeight="1">
      <c r="A267" s="54">
        <v>262</v>
      </c>
      <c r="B267" s="41" t="s">
        <v>392</v>
      </c>
      <c r="C267" s="41" t="s">
        <v>470</v>
      </c>
      <c r="D267" s="41" t="s">
        <v>428</v>
      </c>
      <c r="E267" s="53" t="s">
        <v>560</v>
      </c>
      <c r="F267" s="53" t="s">
        <v>1010</v>
      </c>
      <c r="G267" s="20" t="s">
        <v>2</v>
      </c>
      <c r="H267" s="24">
        <v>4</v>
      </c>
      <c r="I267" s="23">
        <v>57</v>
      </c>
      <c r="J267" s="23">
        <v>48</v>
      </c>
      <c r="K267" s="23">
        <v>25</v>
      </c>
      <c r="L267" s="23">
        <v>16</v>
      </c>
      <c r="M267" s="23">
        <v>15</v>
      </c>
      <c r="N267" s="23">
        <v>14</v>
      </c>
      <c r="O267" s="23">
        <v>19</v>
      </c>
      <c r="P267" s="23">
        <v>19</v>
      </c>
      <c r="Q267" s="23">
        <v>19</v>
      </c>
      <c r="R267" s="23">
        <v>14</v>
      </c>
      <c r="S267" s="23">
        <v>17</v>
      </c>
      <c r="T267" s="23">
        <v>30</v>
      </c>
      <c r="U267" s="23">
        <f t="shared" si="18"/>
        <v>293</v>
      </c>
      <c r="V267" s="23"/>
      <c r="W267" s="98"/>
    </row>
    <row r="268" spans="1:24" s="8" customFormat="1" ht="16.5" customHeight="1">
      <c r="A268" s="54">
        <v>263</v>
      </c>
      <c r="B268" s="41" t="s">
        <v>393</v>
      </c>
      <c r="C268" s="41" t="s">
        <v>470</v>
      </c>
      <c r="D268" s="41" t="s">
        <v>429</v>
      </c>
      <c r="E268" s="55" t="s">
        <v>561</v>
      </c>
      <c r="F268" s="53" t="s">
        <v>1011</v>
      </c>
      <c r="G268" s="20" t="s">
        <v>2</v>
      </c>
      <c r="H268" s="24">
        <v>13</v>
      </c>
      <c r="I268" s="23">
        <v>731</v>
      </c>
      <c r="J268" s="23">
        <v>626</v>
      </c>
      <c r="K268" s="23">
        <v>551</v>
      </c>
      <c r="L268" s="23">
        <v>629</v>
      </c>
      <c r="M268" s="23">
        <v>604</v>
      </c>
      <c r="N268" s="23">
        <v>513</v>
      </c>
      <c r="O268" s="23">
        <v>592</v>
      </c>
      <c r="P268" s="23">
        <v>555</v>
      </c>
      <c r="Q268" s="23">
        <v>599</v>
      </c>
      <c r="R268" s="23">
        <v>503</v>
      </c>
      <c r="S268" s="23">
        <v>602</v>
      </c>
      <c r="T268" s="23">
        <v>541</v>
      </c>
      <c r="U268" s="23">
        <f t="shared" si="18"/>
        <v>7046</v>
      </c>
      <c r="V268" s="23"/>
      <c r="W268" s="98"/>
    </row>
    <row r="269" spans="1:24" s="8" customFormat="1" ht="16.5" customHeight="1">
      <c r="A269" s="54">
        <v>264</v>
      </c>
      <c r="B269" s="41" t="s">
        <v>394</v>
      </c>
      <c r="C269" s="41" t="s">
        <v>470</v>
      </c>
      <c r="D269" s="41" t="s">
        <v>430</v>
      </c>
      <c r="E269" s="55" t="s">
        <v>562</v>
      </c>
      <c r="F269" s="53" t="s">
        <v>1012</v>
      </c>
      <c r="G269" s="20" t="s">
        <v>2</v>
      </c>
      <c r="H269" s="24">
        <v>4</v>
      </c>
      <c r="I269" s="23">
        <v>74</v>
      </c>
      <c r="J269" s="23">
        <v>26</v>
      </c>
      <c r="K269" s="23">
        <v>17</v>
      </c>
      <c r="L269" s="23">
        <v>7</v>
      </c>
      <c r="M269" s="23">
        <v>7</v>
      </c>
      <c r="N269" s="23">
        <v>9</v>
      </c>
      <c r="O269" s="23">
        <v>16</v>
      </c>
      <c r="P269" s="23">
        <v>20</v>
      </c>
      <c r="Q269" s="23">
        <v>17</v>
      </c>
      <c r="R269" s="23">
        <v>7</v>
      </c>
      <c r="S269" s="23">
        <v>6</v>
      </c>
      <c r="T269" s="23">
        <v>4</v>
      </c>
      <c r="U269" s="23">
        <f t="shared" si="18"/>
        <v>210</v>
      </c>
      <c r="V269" s="23"/>
      <c r="W269" s="98"/>
      <c r="X269" s="9"/>
    </row>
    <row r="270" spans="1:24" s="8" customFormat="1">
      <c r="A270" s="54">
        <v>265</v>
      </c>
      <c r="B270" s="41" t="s">
        <v>395</v>
      </c>
      <c r="C270" s="41" t="s">
        <v>470</v>
      </c>
      <c r="D270" s="41" t="s">
        <v>431</v>
      </c>
      <c r="E270" s="56" t="s">
        <v>565</v>
      </c>
      <c r="F270" s="53" t="s">
        <v>1013</v>
      </c>
      <c r="G270" s="20" t="s">
        <v>2</v>
      </c>
      <c r="H270" s="24">
        <v>2</v>
      </c>
      <c r="I270" s="23">
        <v>12</v>
      </c>
      <c r="J270" s="23">
        <v>9</v>
      </c>
      <c r="K270" s="23">
        <v>9</v>
      </c>
      <c r="L270" s="23">
        <v>12</v>
      </c>
      <c r="M270" s="23">
        <v>15</v>
      </c>
      <c r="N270" s="23">
        <v>18</v>
      </c>
      <c r="O270" s="23">
        <v>22</v>
      </c>
      <c r="P270" s="23">
        <v>24</v>
      </c>
      <c r="Q270" s="23">
        <v>22</v>
      </c>
      <c r="R270" s="23">
        <v>18</v>
      </c>
      <c r="S270" s="23">
        <v>12</v>
      </c>
      <c r="T270" s="23">
        <v>9</v>
      </c>
      <c r="U270" s="23">
        <f>SUM(I270:T270)</f>
        <v>182</v>
      </c>
      <c r="V270" s="23"/>
      <c r="W270" s="98"/>
    </row>
    <row r="271" spans="1:24" s="8" customFormat="1" ht="16.5" customHeight="1">
      <c r="A271" s="54">
        <v>266</v>
      </c>
      <c r="B271" s="41" t="s">
        <v>396</v>
      </c>
      <c r="C271" s="41" t="s">
        <v>470</v>
      </c>
      <c r="D271" s="41" t="s">
        <v>432</v>
      </c>
      <c r="E271" s="56" t="s">
        <v>566</v>
      </c>
      <c r="F271" s="53" t="s">
        <v>1014</v>
      </c>
      <c r="G271" s="20" t="s">
        <v>2</v>
      </c>
      <c r="H271" s="24">
        <v>4</v>
      </c>
      <c r="I271" s="23">
        <v>124</v>
      </c>
      <c r="J271" s="23">
        <v>111</v>
      </c>
      <c r="K271" s="23">
        <v>109</v>
      </c>
      <c r="L271" s="23">
        <v>117</v>
      </c>
      <c r="M271" s="23">
        <v>115</v>
      </c>
      <c r="N271" s="23">
        <v>103</v>
      </c>
      <c r="O271" s="23">
        <v>123</v>
      </c>
      <c r="P271" s="23">
        <v>108</v>
      </c>
      <c r="Q271" s="23">
        <v>101</v>
      </c>
      <c r="R271" s="23">
        <v>108</v>
      </c>
      <c r="S271" s="23">
        <v>97</v>
      </c>
      <c r="T271" s="23">
        <v>105</v>
      </c>
      <c r="U271" s="23">
        <f t="shared" ref="U271:U329" si="19">SUM(I271:T271)</f>
        <v>1321</v>
      </c>
      <c r="V271" s="23"/>
      <c r="W271" s="98"/>
    </row>
    <row r="272" spans="1:24" s="8" customFormat="1" ht="16.5" customHeight="1">
      <c r="A272" s="54">
        <v>267</v>
      </c>
      <c r="B272" s="41" t="s">
        <v>397</v>
      </c>
      <c r="C272" s="41" t="s">
        <v>470</v>
      </c>
      <c r="D272" s="41" t="s">
        <v>433</v>
      </c>
      <c r="E272" s="56" t="s">
        <v>567</v>
      </c>
      <c r="F272" s="53" t="s">
        <v>1015</v>
      </c>
      <c r="G272" s="20" t="s">
        <v>2</v>
      </c>
      <c r="H272" s="24">
        <v>2</v>
      </c>
      <c r="I272" s="23">
        <v>111</v>
      </c>
      <c r="J272" s="23">
        <v>114</v>
      </c>
      <c r="K272" s="23">
        <v>97</v>
      </c>
      <c r="L272" s="23">
        <v>96</v>
      </c>
      <c r="M272" s="23">
        <v>106</v>
      </c>
      <c r="N272" s="23">
        <v>107</v>
      </c>
      <c r="O272" s="23">
        <v>110</v>
      </c>
      <c r="P272" s="23">
        <v>100</v>
      </c>
      <c r="Q272" s="23">
        <v>96</v>
      </c>
      <c r="R272" s="23">
        <v>95</v>
      </c>
      <c r="S272" s="23">
        <v>88</v>
      </c>
      <c r="T272" s="23">
        <v>96</v>
      </c>
      <c r="U272" s="23">
        <f t="shared" si="19"/>
        <v>1216</v>
      </c>
      <c r="V272" s="23"/>
      <c r="W272" s="98"/>
    </row>
    <row r="273" spans="1:23" s="8" customFormat="1" ht="16.5" customHeight="1">
      <c r="A273" s="54">
        <v>268</v>
      </c>
      <c r="B273" s="41" t="s">
        <v>398</v>
      </c>
      <c r="C273" s="41" t="s">
        <v>470</v>
      </c>
      <c r="D273" s="41" t="s">
        <v>434</v>
      </c>
      <c r="E273" s="56" t="s">
        <v>568</v>
      </c>
      <c r="F273" s="53" t="s">
        <v>1016</v>
      </c>
      <c r="G273" s="20" t="s">
        <v>2</v>
      </c>
      <c r="H273" s="24">
        <v>6</v>
      </c>
      <c r="I273" s="23">
        <v>119</v>
      </c>
      <c r="J273" s="23">
        <v>109</v>
      </c>
      <c r="K273" s="23">
        <v>92</v>
      </c>
      <c r="L273" s="23">
        <v>86</v>
      </c>
      <c r="M273" s="23">
        <v>79</v>
      </c>
      <c r="N273" s="23">
        <v>69</v>
      </c>
      <c r="O273" s="23">
        <v>91</v>
      </c>
      <c r="P273" s="23">
        <v>86</v>
      </c>
      <c r="Q273" s="23">
        <v>79</v>
      </c>
      <c r="R273" s="23">
        <v>80</v>
      </c>
      <c r="S273" s="23">
        <v>73</v>
      </c>
      <c r="T273" s="23">
        <v>74</v>
      </c>
      <c r="U273" s="23">
        <f t="shared" si="19"/>
        <v>1037</v>
      </c>
      <c r="V273" s="23"/>
      <c r="W273" s="98"/>
    </row>
    <row r="274" spans="1:23" s="8" customFormat="1" ht="16.5" customHeight="1">
      <c r="A274" s="54">
        <v>269</v>
      </c>
      <c r="B274" s="41" t="s">
        <v>399</v>
      </c>
      <c r="C274" s="41" t="s">
        <v>470</v>
      </c>
      <c r="D274" s="41" t="s">
        <v>435</v>
      </c>
      <c r="E274" s="56" t="s">
        <v>569</v>
      </c>
      <c r="F274" s="53" t="s">
        <v>1017</v>
      </c>
      <c r="G274" s="20" t="s">
        <v>2</v>
      </c>
      <c r="H274" s="24">
        <v>6</v>
      </c>
      <c r="I274" s="23">
        <v>374</v>
      </c>
      <c r="J274" s="23">
        <v>325</v>
      </c>
      <c r="K274" s="23">
        <v>308</v>
      </c>
      <c r="L274" s="23">
        <v>325</v>
      </c>
      <c r="M274" s="23">
        <v>342</v>
      </c>
      <c r="N274" s="23">
        <v>298</v>
      </c>
      <c r="O274" s="23">
        <v>341</v>
      </c>
      <c r="P274" s="23">
        <v>280</v>
      </c>
      <c r="Q274" s="23">
        <v>279</v>
      </c>
      <c r="R274" s="23">
        <v>332</v>
      </c>
      <c r="S274" s="23">
        <v>296</v>
      </c>
      <c r="T274" s="23">
        <v>306</v>
      </c>
      <c r="U274" s="23">
        <f t="shared" si="19"/>
        <v>3806</v>
      </c>
      <c r="V274" s="23"/>
      <c r="W274" s="98"/>
    </row>
    <row r="275" spans="1:23" s="8" customFormat="1" ht="16.5" customHeight="1">
      <c r="A275" s="54">
        <v>270</v>
      </c>
      <c r="B275" s="41" t="s">
        <v>400</v>
      </c>
      <c r="C275" s="41" t="s">
        <v>470</v>
      </c>
      <c r="D275" s="41" t="s">
        <v>436</v>
      </c>
      <c r="E275" s="56" t="s">
        <v>570</v>
      </c>
      <c r="F275" s="53" t="s">
        <v>1018</v>
      </c>
      <c r="G275" s="20" t="s">
        <v>2</v>
      </c>
      <c r="H275" s="24">
        <v>7</v>
      </c>
      <c r="I275" s="23">
        <v>350</v>
      </c>
      <c r="J275" s="23">
        <v>308</v>
      </c>
      <c r="K275" s="23">
        <v>289</v>
      </c>
      <c r="L275" s="23">
        <v>323</v>
      </c>
      <c r="M275" s="23">
        <v>304</v>
      </c>
      <c r="N275" s="23">
        <v>272</v>
      </c>
      <c r="O275" s="23">
        <v>316</v>
      </c>
      <c r="P275" s="23">
        <v>279</v>
      </c>
      <c r="Q275" s="23">
        <v>273</v>
      </c>
      <c r="R275" s="23">
        <v>306</v>
      </c>
      <c r="S275" s="23">
        <v>291</v>
      </c>
      <c r="T275" s="23">
        <v>295</v>
      </c>
      <c r="U275" s="23">
        <f t="shared" si="19"/>
        <v>3606</v>
      </c>
      <c r="V275" s="23"/>
      <c r="W275" s="98"/>
    </row>
    <row r="276" spans="1:23" s="8" customFormat="1" ht="16.5" customHeight="1">
      <c r="A276" s="54">
        <v>271</v>
      </c>
      <c r="B276" s="41" t="s">
        <v>401</v>
      </c>
      <c r="C276" s="41" t="s">
        <v>470</v>
      </c>
      <c r="D276" s="41" t="s">
        <v>437</v>
      </c>
      <c r="E276" s="56" t="s">
        <v>571</v>
      </c>
      <c r="F276" s="53" t="s">
        <v>1019</v>
      </c>
      <c r="G276" s="20" t="s">
        <v>2</v>
      </c>
      <c r="H276" s="24">
        <v>6</v>
      </c>
      <c r="I276" s="23">
        <v>115</v>
      </c>
      <c r="J276" s="23">
        <v>145</v>
      </c>
      <c r="K276" s="23">
        <v>120</v>
      </c>
      <c r="L276" s="23">
        <v>71</v>
      </c>
      <c r="M276" s="23">
        <v>98</v>
      </c>
      <c r="N276" s="23">
        <v>89</v>
      </c>
      <c r="O276" s="23">
        <v>117</v>
      </c>
      <c r="P276" s="23">
        <v>65</v>
      </c>
      <c r="Q276" s="23">
        <v>91</v>
      </c>
      <c r="R276" s="23">
        <v>86</v>
      </c>
      <c r="S276" s="23">
        <v>75</v>
      </c>
      <c r="T276" s="23">
        <v>78</v>
      </c>
      <c r="U276" s="23">
        <f t="shared" si="19"/>
        <v>1150</v>
      </c>
      <c r="V276" s="23"/>
      <c r="W276" s="98"/>
    </row>
    <row r="277" spans="1:23" s="8" customFormat="1" ht="16.5" customHeight="1">
      <c r="A277" s="54">
        <v>272</v>
      </c>
      <c r="B277" s="41" t="s">
        <v>402</v>
      </c>
      <c r="C277" s="41" t="s">
        <v>470</v>
      </c>
      <c r="D277" s="41" t="s">
        <v>438</v>
      </c>
      <c r="E277" s="56" t="s">
        <v>572</v>
      </c>
      <c r="F277" s="53" t="s">
        <v>1020</v>
      </c>
      <c r="G277" s="20" t="s">
        <v>2</v>
      </c>
      <c r="H277" s="24">
        <v>4</v>
      </c>
      <c r="I277" s="23">
        <v>24</v>
      </c>
      <c r="J277" s="23">
        <v>25</v>
      </c>
      <c r="K277" s="23">
        <v>16</v>
      </c>
      <c r="L277" s="23">
        <v>15</v>
      </c>
      <c r="M277" s="23">
        <v>14</v>
      </c>
      <c r="N277" s="23">
        <v>12</v>
      </c>
      <c r="O277" s="23">
        <v>24</v>
      </c>
      <c r="P277" s="23">
        <v>27</v>
      </c>
      <c r="Q277" s="23">
        <v>26</v>
      </c>
      <c r="R277" s="23">
        <v>19</v>
      </c>
      <c r="S277" s="23">
        <v>14</v>
      </c>
      <c r="T277" s="23">
        <v>20</v>
      </c>
      <c r="U277" s="23">
        <f t="shared" si="19"/>
        <v>236</v>
      </c>
      <c r="V277" s="23"/>
      <c r="W277" s="98"/>
    </row>
    <row r="278" spans="1:23" s="8" customFormat="1" ht="16.5" customHeight="1">
      <c r="A278" s="54">
        <v>273</v>
      </c>
      <c r="B278" s="41" t="s">
        <v>403</v>
      </c>
      <c r="C278" s="41" t="s">
        <v>470</v>
      </c>
      <c r="D278" s="41" t="s">
        <v>439</v>
      </c>
      <c r="E278" s="56" t="s">
        <v>573</v>
      </c>
      <c r="F278" s="53" t="s">
        <v>1021</v>
      </c>
      <c r="G278" s="20" t="s">
        <v>2</v>
      </c>
      <c r="H278" s="24">
        <v>9</v>
      </c>
      <c r="I278" s="23">
        <v>426</v>
      </c>
      <c r="J278" s="23">
        <v>346</v>
      </c>
      <c r="K278" s="23">
        <v>329</v>
      </c>
      <c r="L278" s="23">
        <v>376</v>
      </c>
      <c r="M278" s="23">
        <v>366</v>
      </c>
      <c r="N278" s="23">
        <v>321</v>
      </c>
      <c r="O278" s="23">
        <v>353</v>
      </c>
      <c r="P278" s="23">
        <v>312</v>
      </c>
      <c r="Q278" s="23">
        <v>307</v>
      </c>
      <c r="R278" s="23">
        <v>338</v>
      </c>
      <c r="S278" s="23">
        <v>329</v>
      </c>
      <c r="T278" s="23">
        <v>342</v>
      </c>
      <c r="U278" s="23">
        <f t="shared" si="19"/>
        <v>4145</v>
      </c>
      <c r="V278" s="23"/>
      <c r="W278" s="98"/>
    </row>
    <row r="279" spans="1:23" s="8" customFormat="1" ht="16.5" customHeight="1">
      <c r="A279" s="54">
        <v>274</v>
      </c>
      <c r="B279" s="41" t="s">
        <v>404</v>
      </c>
      <c r="C279" s="41" t="s">
        <v>470</v>
      </c>
      <c r="D279" s="41" t="s">
        <v>440</v>
      </c>
      <c r="E279" s="56" t="s">
        <v>574</v>
      </c>
      <c r="F279" s="53" t="s">
        <v>1022</v>
      </c>
      <c r="G279" s="20" t="s">
        <v>2</v>
      </c>
      <c r="H279" s="24">
        <v>2</v>
      </c>
      <c r="I279" s="23">
        <v>30</v>
      </c>
      <c r="J279" s="23">
        <v>37</v>
      </c>
      <c r="K279" s="23">
        <v>48</v>
      </c>
      <c r="L279" s="23">
        <v>26</v>
      </c>
      <c r="M279" s="23">
        <v>23</v>
      </c>
      <c r="N279" s="23">
        <v>21</v>
      </c>
      <c r="O279" s="23">
        <v>26</v>
      </c>
      <c r="P279" s="23">
        <v>25</v>
      </c>
      <c r="Q279" s="23">
        <v>19</v>
      </c>
      <c r="R279" s="23">
        <v>16</v>
      </c>
      <c r="S279" s="23">
        <v>15</v>
      </c>
      <c r="T279" s="23">
        <v>27</v>
      </c>
      <c r="U279" s="23">
        <f t="shared" si="19"/>
        <v>313</v>
      </c>
      <c r="V279" s="23"/>
      <c r="W279" s="98"/>
    </row>
    <row r="280" spans="1:23" s="8" customFormat="1" ht="16.5" customHeight="1">
      <c r="A280" s="54">
        <v>275</v>
      </c>
      <c r="B280" s="41" t="s">
        <v>405</v>
      </c>
      <c r="C280" s="41" t="s">
        <v>470</v>
      </c>
      <c r="D280" s="41" t="s">
        <v>441</v>
      </c>
      <c r="E280" s="56" t="s">
        <v>575</v>
      </c>
      <c r="F280" s="53" t="s">
        <v>1023</v>
      </c>
      <c r="G280" s="20" t="s">
        <v>2</v>
      </c>
      <c r="H280" s="24">
        <v>17</v>
      </c>
      <c r="I280" s="23">
        <v>822</v>
      </c>
      <c r="J280" s="23">
        <v>689</v>
      </c>
      <c r="K280" s="23">
        <v>686</v>
      </c>
      <c r="L280" s="23">
        <v>873</v>
      </c>
      <c r="M280" s="23">
        <v>947</v>
      </c>
      <c r="N280" s="23">
        <v>844</v>
      </c>
      <c r="O280" s="23">
        <v>888</v>
      </c>
      <c r="P280" s="23">
        <v>726</v>
      </c>
      <c r="Q280" s="23">
        <v>726</v>
      </c>
      <c r="R280" s="23">
        <v>796</v>
      </c>
      <c r="S280" s="23">
        <v>710</v>
      </c>
      <c r="T280" s="23">
        <v>696</v>
      </c>
      <c r="U280" s="23">
        <f t="shared" si="19"/>
        <v>9403</v>
      </c>
      <c r="V280" s="23"/>
      <c r="W280" s="98"/>
    </row>
    <row r="281" spans="1:23" s="8" customFormat="1" ht="16.5" customHeight="1">
      <c r="A281" s="54">
        <v>276</v>
      </c>
      <c r="B281" s="41" t="s">
        <v>406</v>
      </c>
      <c r="C281" s="41" t="s">
        <v>470</v>
      </c>
      <c r="D281" s="41" t="s">
        <v>442</v>
      </c>
      <c r="E281" s="56" t="s">
        <v>576</v>
      </c>
      <c r="F281" s="53" t="s">
        <v>1024</v>
      </c>
      <c r="G281" s="20" t="s">
        <v>2</v>
      </c>
      <c r="H281" s="24">
        <v>2</v>
      </c>
      <c r="I281" s="23">
        <v>65</v>
      </c>
      <c r="J281" s="23">
        <v>54</v>
      </c>
      <c r="K281" s="23">
        <v>39</v>
      </c>
      <c r="L281" s="23">
        <v>25</v>
      </c>
      <c r="M281" s="23">
        <v>24</v>
      </c>
      <c r="N281" s="23">
        <v>21</v>
      </c>
      <c r="O281" s="23">
        <v>25</v>
      </c>
      <c r="P281" s="23">
        <v>25</v>
      </c>
      <c r="Q281" s="23">
        <v>23</v>
      </c>
      <c r="R281" s="23">
        <v>22</v>
      </c>
      <c r="S281" s="23">
        <v>21</v>
      </c>
      <c r="T281" s="23">
        <v>31</v>
      </c>
      <c r="U281" s="23">
        <f t="shared" si="19"/>
        <v>375</v>
      </c>
      <c r="V281" s="23"/>
      <c r="W281" s="98"/>
    </row>
    <row r="282" spans="1:23" s="8" customFormat="1" ht="16.5" customHeight="1">
      <c r="A282" s="54">
        <v>277</v>
      </c>
      <c r="B282" s="41" t="s">
        <v>407</v>
      </c>
      <c r="C282" s="41" t="s">
        <v>470</v>
      </c>
      <c r="D282" s="41" t="s">
        <v>443</v>
      </c>
      <c r="E282" s="56" t="s">
        <v>577</v>
      </c>
      <c r="F282" s="53" t="s">
        <v>1025</v>
      </c>
      <c r="G282" s="20" t="s">
        <v>2</v>
      </c>
      <c r="H282" s="24">
        <v>2</v>
      </c>
      <c r="I282" s="23">
        <v>20</v>
      </c>
      <c r="J282" s="23">
        <v>19</v>
      </c>
      <c r="K282" s="23">
        <v>30</v>
      </c>
      <c r="L282" s="23">
        <v>9</v>
      </c>
      <c r="M282" s="23">
        <v>3</v>
      </c>
      <c r="N282" s="23">
        <v>19</v>
      </c>
      <c r="O282" s="23">
        <v>16</v>
      </c>
      <c r="P282" s="23">
        <v>7</v>
      </c>
      <c r="Q282" s="23">
        <v>6</v>
      </c>
      <c r="R282" s="23">
        <v>1</v>
      </c>
      <c r="S282" s="23">
        <v>5</v>
      </c>
      <c r="T282" s="23">
        <v>19</v>
      </c>
      <c r="U282" s="23">
        <f t="shared" si="19"/>
        <v>154</v>
      </c>
      <c r="V282" s="23"/>
      <c r="W282" s="98"/>
    </row>
    <row r="283" spans="1:23" s="8" customFormat="1" ht="16.5" customHeight="1">
      <c r="A283" s="54">
        <v>278</v>
      </c>
      <c r="B283" s="41" t="s">
        <v>408</v>
      </c>
      <c r="C283" s="41" t="s">
        <v>470</v>
      </c>
      <c r="D283" s="41" t="s">
        <v>444</v>
      </c>
      <c r="E283" s="56" t="s">
        <v>578</v>
      </c>
      <c r="F283" s="53" t="s">
        <v>1026</v>
      </c>
      <c r="G283" s="20" t="s">
        <v>2</v>
      </c>
      <c r="H283" s="24">
        <v>6</v>
      </c>
      <c r="I283" s="23">
        <v>149</v>
      </c>
      <c r="J283" s="23">
        <v>120</v>
      </c>
      <c r="K283" s="23">
        <v>119</v>
      </c>
      <c r="L283" s="23">
        <v>146</v>
      </c>
      <c r="M283" s="23">
        <v>141</v>
      </c>
      <c r="N283" s="23">
        <v>131</v>
      </c>
      <c r="O283" s="23">
        <v>137</v>
      </c>
      <c r="P283" s="23">
        <v>117</v>
      </c>
      <c r="Q283" s="23">
        <v>112</v>
      </c>
      <c r="R283" s="23">
        <v>124</v>
      </c>
      <c r="S283" s="23">
        <v>121</v>
      </c>
      <c r="T283" s="23">
        <v>125</v>
      </c>
      <c r="U283" s="23">
        <f t="shared" si="19"/>
        <v>1542</v>
      </c>
      <c r="V283" s="23"/>
      <c r="W283" s="98"/>
    </row>
    <row r="284" spans="1:23" s="8" customFormat="1" ht="16.5" customHeight="1">
      <c r="A284" s="54">
        <v>279</v>
      </c>
      <c r="B284" s="41" t="s">
        <v>409</v>
      </c>
      <c r="C284" s="41" t="s">
        <v>470</v>
      </c>
      <c r="D284" s="41" t="s">
        <v>445</v>
      </c>
      <c r="E284" s="56" t="s">
        <v>579</v>
      </c>
      <c r="F284" s="53" t="s">
        <v>1027</v>
      </c>
      <c r="G284" s="20" t="s">
        <v>2</v>
      </c>
      <c r="H284" s="24">
        <v>2</v>
      </c>
      <c r="I284" s="23">
        <v>47</v>
      </c>
      <c r="J284" s="23">
        <v>51</v>
      </c>
      <c r="K284" s="23">
        <v>35</v>
      </c>
      <c r="L284" s="23">
        <v>16</v>
      </c>
      <c r="M284" s="23">
        <v>12</v>
      </c>
      <c r="N284" s="23">
        <v>10</v>
      </c>
      <c r="O284" s="23">
        <v>14</v>
      </c>
      <c r="P284" s="23">
        <v>14</v>
      </c>
      <c r="Q284" s="23">
        <v>11</v>
      </c>
      <c r="R284" s="23">
        <v>9</v>
      </c>
      <c r="S284" s="23">
        <v>11</v>
      </c>
      <c r="T284" s="23">
        <v>24</v>
      </c>
      <c r="U284" s="23">
        <f t="shared" si="19"/>
        <v>254</v>
      </c>
      <c r="V284" s="23"/>
      <c r="W284" s="98"/>
    </row>
    <row r="285" spans="1:23" s="8" customFormat="1" ht="16.5" customHeight="1">
      <c r="A285" s="54">
        <v>280</v>
      </c>
      <c r="B285" s="41" t="s">
        <v>410</v>
      </c>
      <c r="C285" s="41" t="s">
        <v>470</v>
      </c>
      <c r="D285" s="41" t="s">
        <v>446</v>
      </c>
      <c r="E285" s="56" t="s">
        <v>580</v>
      </c>
      <c r="F285" s="53" t="s">
        <v>1028</v>
      </c>
      <c r="G285" s="20" t="s">
        <v>2</v>
      </c>
      <c r="H285" s="24">
        <v>4</v>
      </c>
      <c r="I285" s="23">
        <v>39</v>
      </c>
      <c r="J285" s="23">
        <v>47</v>
      </c>
      <c r="K285" s="23">
        <v>32</v>
      </c>
      <c r="L285" s="23">
        <v>20</v>
      </c>
      <c r="M285" s="23">
        <v>16</v>
      </c>
      <c r="N285" s="23">
        <v>13</v>
      </c>
      <c r="O285" s="23">
        <v>18</v>
      </c>
      <c r="P285" s="23">
        <v>26</v>
      </c>
      <c r="Q285" s="23">
        <v>22</v>
      </c>
      <c r="R285" s="23">
        <v>33</v>
      </c>
      <c r="S285" s="23">
        <v>32</v>
      </c>
      <c r="T285" s="23">
        <v>41</v>
      </c>
      <c r="U285" s="23">
        <f t="shared" si="19"/>
        <v>339</v>
      </c>
      <c r="V285" s="23"/>
      <c r="W285" s="98"/>
    </row>
    <row r="286" spans="1:23" s="8" customFormat="1" ht="16.5" customHeight="1">
      <c r="A286" s="54">
        <v>281</v>
      </c>
      <c r="B286" s="41" t="s">
        <v>411</v>
      </c>
      <c r="C286" s="41" t="s">
        <v>470</v>
      </c>
      <c r="D286" s="41" t="s">
        <v>447</v>
      </c>
      <c r="E286" s="56" t="s">
        <v>581</v>
      </c>
      <c r="F286" s="53" t="s">
        <v>1029</v>
      </c>
      <c r="G286" s="20" t="s">
        <v>2</v>
      </c>
      <c r="H286" s="24">
        <v>4</v>
      </c>
      <c r="I286" s="23">
        <v>28</v>
      </c>
      <c r="J286" s="23">
        <v>28</v>
      </c>
      <c r="K286" s="23">
        <v>22</v>
      </c>
      <c r="L286" s="23">
        <v>21</v>
      </c>
      <c r="M286" s="23">
        <v>20</v>
      </c>
      <c r="N286" s="23">
        <v>25</v>
      </c>
      <c r="O286" s="23">
        <v>26</v>
      </c>
      <c r="P286" s="23">
        <v>29</v>
      </c>
      <c r="Q286" s="23">
        <v>27</v>
      </c>
      <c r="R286" s="23">
        <v>24</v>
      </c>
      <c r="S286" s="23">
        <v>17</v>
      </c>
      <c r="T286" s="23">
        <v>16</v>
      </c>
      <c r="U286" s="23">
        <f t="shared" si="19"/>
        <v>283</v>
      </c>
      <c r="V286" s="23"/>
      <c r="W286" s="98"/>
    </row>
    <row r="287" spans="1:23" s="8" customFormat="1" ht="16.5" customHeight="1">
      <c r="A287" s="54">
        <v>282</v>
      </c>
      <c r="B287" s="41" t="s">
        <v>412</v>
      </c>
      <c r="C287" s="41" t="s">
        <v>470</v>
      </c>
      <c r="D287" s="41" t="s">
        <v>448</v>
      </c>
      <c r="E287" s="56" t="s">
        <v>582</v>
      </c>
      <c r="F287" s="53" t="s">
        <v>1030</v>
      </c>
      <c r="G287" s="20" t="s">
        <v>2</v>
      </c>
      <c r="H287" s="24">
        <v>6</v>
      </c>
      <c r="I287" s="23">
        <v>181</v>
      </c>
      <c r="J287" s="23">
        <v>151</v>
      </c>
      <c r="K287" s="23">
        <v>138</v>
      </c>
      <c r="L287" s="23">
        <v>149</v>
      </c>
      <c r="M287" s="23">
        <v>141</v>
      </c>
      <c r="N287" s="23">
        <v>131</v>
      </c>
      <c r="O287" s="23">
        <v>143</v>
      </c>
      <c r="P287" s="23">
        <v>127</v>
      </c>
      <c r="Q287" s="23">
        <v>123</v>
      </c>
      <c r="R287" s="23">
        <v>137</v>
      </c>
      <c r="S287" s="23">
        <v>125</v>
      </c>
      <c r="T287" s="23">
        <v>125</v>
      </c>
      <c r="U287" s="23">
        <f t="shared" si="19"/>
        <v>1671</v>
      </c>
      <c r="V287" s="23"/>
      <c r="W287" s="98"/>
    </row>
    <row r="288" spans="1:23" s="8" customFormat="1" ht="16.5" customHeight="1">
      <c r="A288" s="54">
        <v>283</v>
      </c>
      <c r="B288" s="41" t="s">
        <v>413</v>
      </c>
      <c r="C288" s="41" t="s">
        <v>470</v>
      </c>
      <c r="D288" s="41" t="s">
        <v>449</v>
      </c>
      <c r="E288" s="56" t="s">
        <v>583</v>
      </c>
      <c r="F288" s="53" t="s">
        <v>1031</v>
      </c>
      <c r="G288" s="20" t="s">
        <v>2</v>
      </c>
      <c r="H288" s="24">
        <v>4</v>
      </c>
      <c r="I288" s="23">
        <v>31</v>
      </c>
      <c r="J288" s="23">
        <v>46</v>
      </c>
      <c r="K288" s="23">
        <v>27</v>
      </c>
      <c r="L288" s="23">
        <v>12</v>
      </c>
      <c r="M288" s="23">
        <v>13</v>
      </c>
      <c r="N288" s="23">
        <v>13</v>
      </c>
      <c r="O288" s="23">
        <v>29</v>
      </c>
      <c r="P288" s="23">
        <v>34</v>
      </c>
      <c r="Q288" s="23">
        <v>32</v>
      </c>
      <c r="R288" s="23">
        <v>23</v>
      </c>
      <c r="S288" s="23">
        <v>13</v>
      </c>
      <c r="T288" s="23">
        <v>15</v>
      </c>
      <c r="U288" s="23">
        <f t="shared" si="19"/>
        <v>288</v>
      </c>
      <c r="V288" s="23"/>
      <c r="W288" s="98"/>
    </row>
    <row r="289" spans="1:23" s="8" customFormat="1" ht="16.5" customHeight="1">
      <c r="A289" s="54">
        <v>284</v>
      </c>
      <c r="B289" s="41" t="s">
        <v>414</v>
      </c>
      <c r="C289" s="41" t="s">
        <v>470</v>
      </c>
      <c r="D289" s="41" t="s">
        <v>450</v>
      </c>
      <c r="E289" s="56" t="s">
        <v>584</v>
      </c>
      <c r="F289" s="53" t="s">
        <v>1032</v>
      </c>
      <c r="G289" s="20" t="s">
        <v>2</v>
      </c>
      <c r="H289" s="24">
        <v>6</v>
      </c>
      <c r="I289" s="23">
        <v>148</v>
      </c>
      <c r="J289" s="23">
        <v>119</v>
      </c>
      <c r="K289" s="23">
        <v>100</v>
      </c>
      <c r="L289" s="23">
        <v>114</v>
      </c>
      <c r="M289" s="23">
        <v>132</v>
      </c>
      <c r="N289" s="23">
        <v>127</v>
      </c>
      <c r="O289" s="23">
        <v>139</v>
      </c>
      <c r="P289" s="23">
        <v>112</v>
      </c>
      <c r="Q289" s="23">
        <v>111</v>
      </c>
      <c r="R289" s="23">
        <v>118</v>
      </c>
      <c r="S289" s="23">
        <v>100</v>
      </c>
      <c r="T289" s="23">
        <v>97</v>
      </c>
      <c r="U289" s="23">
        <f t="shared" si="19"/>
        <v>1417</v>
      </c>
      <c r="V289" s="23"/>
      <c r="W289" s="98"/>
    </row>
    <row r="290" spans="1:23" s="8" customFormat="1" ht="16.5" customHeight="1">
      <c r="A290" s="54">
        <v>285</v>
      </c>
      <c r="B290" s="41" t="s">
        <v>415</v>
      </c>
      <c r="C290" s="41" t="s">
        <v>470</v>
      </c>
      <c r="D290" s="41" t="s">
        <v>451</v>
      </c>
      <c r="E290" s="56" t="s">
        <v>585</v>
      </c>
      <c r="F290" s="53" t="s">
        <v>1033</v>
      </c>
      <c r="G290" s="20" t="s">
        <v>2</v>
      </c>
      <c r="H290" s="24">
        <v>40</v>
      </c>
      <c r="I290" s="23">
        <v>1662</v>
      </c>
      <c r="J290" s="23">
        <v>1433</v>
      </c>
      <c r="K290" s="23">
        <v>1323</v>
      </c>
      <c r="L290" s="23">
        <v>1525</v>
      </c>
      <c r="M290" s="23">
        <v>1483</v>
      </c>
      <c r="N290" s="23">
        <v>1311</v>
      </c>
      <c r="O290" s="23">
        <v>1495</v>
      </c>
      <c r="P290" s="23">
        <v>1317</v>
      </c>
      <c r="Q290" s="23">
        <v>1289</v>
      </c>
      <c r="R290" s="23">
        <v>1423</v>
      </c>
      <c r="S290" s="23">
        <v>1350</v>
      </c>
      <c r="T290" s="23">
        <v>1338</v>
      </c>
      <c r="U290" s="23">
        <f t="shared" si="19"/>
        <v>16949</v>
      </c>
      <c r="V290" s="23"/>
      <c r="W290" s="98"/>
    </row>
    <row r="291" spans="1:23" s="8" customFormat="1" ht="16.5" customHeight="1">
      <c r="A291" s="54">
        <v>286</v>
      </c>
      <c r="B291" s="41" t="s">
        <v>416</v>
      </c>
      <c r="C291" s="41" t="s">
        <v>470</v>
      </c>
      <c r="D291" s="41" t="s">
        <v>452</v>
      </c>
      <c r="E291" s="56" t="s">
        <v>586</v>
      </c>
      <c r="F291" s="53" t="s">
        <v>1034</v>
      </c>
      <c r="G291" s="20" t="s">
        <v>2</v>
      </c>
      <c r="H291" s="24">
        <v>2</v>
      </c>
      <c r="I291" s="23">
        <v>54</v>
      </c>
      <c r="J291" s="23">
        <v>53</v>
      </c>
      <c r="K291" s="23">
        <v>33</v>
      </c>
      <c r="L291" s="23">
        <v>21</v>
      </c>
      <c r="M291" s="23">
        <v>22</v>
      </c>
      <c r="N291" s="23">
        <v>21</v>
      </c>
      <c r="O291" s="23">
        <v>32</v>
      </c>
      <c r="P291" s="23">
        <v>31</v>
      </c>
      <c r="Q291" s="23">
        <v>33</v>
      </c>
      <c r="R291" s="23">
        <v>23</v>
      </c>
      <c r="S291" s="23">
        <v>29</v>
      </c>
      <c r="T291" s="23">
        <v>31</v>
      </c>
      <c r="U291" s="23">
        <f t="shared" si="19"/>
        <v>383</v>
      </c>
      <c r="V291" s="23"/>
      <c r="W291" s="98"/>
    </row>
    <row r="292" spans="1:23" s="8" customFormat="1" ht="16.5" customHeight="1">
      <c r="A292" s="54">
        <v>287</v>
      </c>
      <c r="B292" s="41" t="s">
        <v>417</v>
      </c>
      <c r="C292" s="41" t="s">
        <v>470</v>
      </c>
      <c r="D292" s="41" t="s">
        <v>453</v>
      </c>
      <c r="E292" s="55" t="s">
        <v>564</v>
      </c>
      <c r="F292" s="55" t="s">
        <v>1035</v>
      </c>
      <c r="G292" s="20" t="s">
        <v>2</v>
      </c>
      <c r="H292" s="24">
        <v>4</v>
      </c>
      <c r="I292" s="23">
        <v>74</v>
      </c>
      <c r="J292" s="23">
        <v>67</v>
      </c>
      <c r="K292" s="23">
        <v>44</v>
      </c>
      <c r="L292" s="23">
        <v>14</v>
      </c>
      <c r="M292" s="23">
        <v>14</v>
      </c>
      <c r="N292" s="23">
        <v>18</v>
      </c>
      <c r="O292" s="23">
        <v>21</v>
      </c>
      <c r="P292" s="23">
        <v>24</v>
      </c>
      <c r="Q292" s="23">
        <v>20</v>
      </c>
      <c r="R292" s="23">
        <v>13</v>
      </c>
      <c r="S292" s="23">
        <v>5</v>
      </c>
      <c r="T292" s="23">
        <v>17</v>
      </c>
      <c r="U292" s="23">
        <f t="shared" si="19"/>
        <v>331</v>
      </c>
      <c r="V292" s="23"/>
      <c r="W292" s="98"/>
    </row>
    <row r="293" spans="1:23" s="8" customFormat="1" ht="16.5" customHeight="1">
      <c r="A293" s="54">
        <v>288</v>
      </c>
      <c r="B293" s="41" t="s">
        <v>418</v>
      </c>
      <c r="C293" s="41" t="s">
        <v>470</v>
      </c>
      <c r="D293" s="41" t="s">
        <v>454</v>
      </c>
      <c r="E293" s="55" t="s">
        <v>826</v>
      </c>
      <c r="F293" s="55" t="s">
        <v>1036</v>
      </c>
      <c r="G293" s="20" t="s">
        <v>2</v>
      </c>
      <c r="H293" s="24">
        <v>3</v>
      </c>
      <c r="I293" s="23">
        <v>14</v>
      </c>
      <c r="J293" s="23">
        <v>12</v>
      </c>
      <c r="K293" s="23">
        <v>12</v>
      </c>
      <c r="L293" s="23">
        <v>14</v>
      </c>
      <c r="M293" s="23">
        <v>14</v>
      </c>
      <c r="N293" s="23">
        <v>11</v>
      </c>
      <c r="O293" s="23">
        <v>10</v>
      </c>
      <c r="P293" s="23">
        <v>13</v>
      </c>
      <c r="Q293" s="23">
        <v>10</v>
      </c>
      <c r="R293" s="23">
        <v>0</v>
      </c>
      <c r="S293" s="23">
        <v>0</v>
      </c>
      <c r="T293" s="23">
        <v>0</v>
      </c>
      <c r="U293" s="23">
        <f t="shared" si="19"/>
        <v>110</v>
      </c>
      <c r="V293" s="23"/>
      <c r="W293" s="98"/>
    </row>
    <row r="294" spans="1:23" s="8" customFormat="1" ht="16.5" customHeight="1">
      <c r="A294" s="54">
        <v>289</v>
      </c>
      <c r="B294" s="41" t="s">
        <v>419</v>
      </c>
      <c r="C294" s="41" t="s">
        <v>470</v>
      </c>
      <c r="D294" s="41" t="s">
        <v>455</v>
      </c>
      <c r="E294" s="53" t="s">
        <v>827</v>
      </c>
      <c r="F294" s="53" t="s">
        <v>1037</v>
      </c>
      <c r="G294" s="20" t="s">
        <v>2</v>
      </c>
      <c r="H294" s="24">
        <v>3</v>
      </c>
      <c r="I294" s="23">
        <v>11</v>
      </c>
      <c r="J294" s="23">
        <v>17</v>
      </c>
      <c r="K294" s="23">
        <v>16</v>
      </c>
      <c r="L294" s="23">
        <v>19</v>
      </c>
      <c r="M294" s="23">
        <v>19</v>
      </c>
      <c r="N294" s="23">
        <v>15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f t="shared" si="19"/>
        <v>97</v>
      </c>
      <c r="V294" s="23"/>
      <c r="W294" s="98"/>
    </row>
    <row r="295" spans="1:23" s="8" customFormat="1" ht="16.5" customHeight="1">
      <c r="A295" s="54">
        <v>290</v>
      </c>
      <c r="B295" s="41" t="s">
        <v>420</v>
      </c>
      <c r="C295" s="41" t="s">
        <v>470</v>
      </c>
      <c r="D295" s="41" t="s">
        <v>456</v>
      </c>
      <c r="E295" s="53" t="s">
        <v>828</v>
      </c>
      <c r="F295" s="53" t="s">
        <v>1038</v>
      </c>
      <c r="G295" s="20" t="s">
        <v>2</v>
      </c>
      <c r="H295" s="24">
        <v>2</v>
      </c>
      <c r="I295" s="23">
        <v>51</v>
      </c>
      <c r="J295" s="23">
        <v>39</v>
      </c>
      <c r="K295" s="23">
        <v>41</v>
      </c>
      <c r="L295" s="23">
        <v>45</v>
      </c>
      <c r="M295" s="23">
        <v>47</v>
      </c>
      <c r="N295" s="23">
        <v>41</v>
      </c>
      <c r="O295" s="23">
        <v>44</v>
      </c>
      <c r="P295" s="23">
        <v>45</v>
      </c>
      <c r="Q295" s="23">
        <v>45</v>
      </c>
      <c r="R295" s="23">
        <v>42</v>
      </c>
      <c r="S295" s="23">
        <v>48</v>
      </c>
      <c r="T295" s="23">
        <v>42</v>
      </c>
      <c r="U295" s="23">
        <f t="shared" si="19"/>
        <v>530</v>
      </c>
      <c r="V295" s="23"/>
      <c r="W295" s="98"/>
    </row>
    <row r="296" spans="1:23" s="8" customFormat="1" ht="16.5" customHeight="1">
      <c r="A296" s="54">
        <v>291</v>
      </c>
      <c r="B296" s="41" t="s">
        <v>457</v>
      </c>
      <c r="C296" s="41" t="s">
        <v>470</v>
      </c>
      <c r="D296" s="41" t="s">
        <v>509</v>
      </c>
      <c r="E296" s="53" t="s">
        <v>563</v>
      </c>
      <c r="F296" s="53" t="s">
        <v>1039</v>
      </c>
      <c r="G296" s="20" t="s">
        <v>2</v>
      </c>
      <c r="H296" s="24">
        <v>5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99</v>
      </c>
      <c r="Q296" s="23">
        <v>0</v>
      </c>
      <c r="R296" s="23">
        <v>5</v>
      </c>
      <c r="S296" s="23">
        <v>0</v>
      </c>
      <c r="T296" s="23">
        <v>0</v>
      </c>
      <c r="U296" s="23">
        <f t="shared" si="19"/>
        <v>104</v>
      </c>
      <c r="V296" s="23"/>
      <c r="W296" s="98"/>
    </row>
    <row r="297" spans="1:23" s="8" customFormat="1" ht="16.5" customHeight="1">
      <c r="A297" s="54">
        <v>292</v>
      </c>
      <c r="B297" s="43" t="s">
        <v>84</v>
      </c>
      <c r="C297" s="42" t="s">
        <v>82</v>
      </c>
      <c r="D297" s="41" t="s">
        <v>327</v>
      </c>
      <c r="E297" s="55" t="s">
        <v>823</v>
      </c>
      <c r="F297" s="55" t="s">
        <v>1091</v>
      </c>
      <c r="G297" s="16" t="s">
        <v>2</v>
      </c>
      <c r="H297" s="37">
        <v>9</v>
      </c>
      <c r="I297" s="17">
        <v>429</v>
      </c>
      <c r="J297" s="17">
        <v>83</v>
      </c>
      <c r="K297" s="17">
        <v>138</v>
      </c>
      <c r="L297" s="38">
        <v>57</v>
      </c>
      <c r="M297" s="39">
        <v>46</v>
      </c>
      <c r="N297" s="40">
        <v>35</v>
      </c>
      <c r="O297" s="40">
        <v>66</v>
      </c>
      <c r="P297" s="40">
        <v>120</v>
      </c>
      <c r="Q297" s="40">
        <v>97</v>
      </c>
      <c r="R297" s="40">
        <v>67</v>
      </c>
      <c r="S297" s="40">
        <v>39</v>
      </c>
      <c r="T297" s="40">
        <v>43</v>
      </c>
      <c r="U297" s="18">
        <f t="shared" ref="U297:U299" si="20">SUM(I297:T297)</f>
        <v>1220</v>
      </c>
      <c r="V297" s="18"/>
      <c r="W297" s="98"/>
    </row>
    <row r="298" spans="1:23" s="8" customFormat="1" ht="16.5" customHeight="1">
      <c r="A298" s="54">
        <v>293</v>
      </c>
      <c r="B298" s="41" t="s">
        <v>481</v>
      </c>
      <c r="C298" s="42" t="s">
        <v>82</v>
      </c>
      <c r="D298" s="42" t="s">
        <v>204</v>
      </c>
      <c r="E298" s="53" t="s">
        <v>824</v>
      </c>
      <c r="F298" s="55" t="s">
        <v>1092</v>
      </c>
      <c r="G298" s="16" t="s">
        <v>2</v>
      </c>
      <c r="H298" s="37">
        <v>11</v>
      </c>
      <c r="I298" s="17">
        <v>241</v>
      </c>
      <c r="J298" s="17">
        <v>181</v>
      </c>
      <c r="K298" s="17">
        <v>263</v>
      </c>
      <c r="L298" s="17">
        <v>117</v>
      </c>
      <c r="M298" s="17">
        <v>104</v>
      </c>
      <c r="N298" s="17">
        <v>86</v>
      </c>
      <c r="O298" s="17">
        <v>119</v>
      </c>
      <c r="P298" s="17">
        <v>555</v>
      </c>
      <c r="Q298" s="17">
        <v>222</v>
      </c>
      <c r="R298" s="17">
        <v>188</v>
      </c>
      <c r="S298" s="17">
        <v>102</v>
      </c>
      <c r="T298" s="17">
        <v>120</v>
      </c>
      <c r="U298" s="18">
        <f t="shared" si="20"/>
        <v>2298</v>
      </c>
      <c r="V298" s="18"/>
      <c r="W298" s="98"/>
    </row>
    <row r="299" spans="1:23" s="8" customFormat="1" ht="16.5" customHeight="1">
      <c r="A299" s="54">
        <v>294</v>
      </c>
      <c r="B299" s="41" t="s">
        <v>366</v>
      </c>
      <c r="C299" s="42" t="s">
        <v>82</v>
      </c>
      <c r="D299" s="42" t="s">
        <v>204</v>
      </c>
      <c r="E299" s="53" t="s">
        <v>825</v>
      </c>
      <c r="F299" s="55" t="s">
        <v>1093</v>
      </c>
      <c r="G299" s="20" t="s">
        <v>2</v>
      </c>
      <c r="H299" s="24">
        <v>20</v>
      </c>
      <c r="I299" s="22">
        <v>1446</v>
      </c>
      <c r="J299" s="22">
        <v>1268</v>
      </c>
      <c r="K299" s="22">
        <v>976</v>
      </c>
      <c r="L299" s="22">
        <v>146</v>
      </c>
      <c r="M299" s="22">
        <v>129</v>
      </c>
      <c r="N299" s="22">
        <v>93</v>
      </c>
      <c r="O299" s="22">
        <v>473</v>
      </c>
      <c r="P299" s="22">
        <v>1338</v>
      </c>
      <c r="Q299" s="22">
        <v>1466</v>
      </c>
      <c r="R299" s="22">
        <v>797</v>
      </c>
      <c r="S299" s="22">
        <v>108</v>
      </c>
      <c r="T299" s="22">
        <v>603</v>
      </c>
      <c r="U299" s="18">
        <f t="shared" si="20"/>
        <v>8843</v>
      </c>
      <c r="V299" s="18"/>
      <c r="W299" s="98"/>
    </row>
    <row r="300" spans="1:23" s="8" customFormat="1" ht="16.5" customHeight="1">
      <c r="A300" s="54">
        <v>295</v>
      </c>
      <c r="B300" s="41" t="s">
        <v>92</v>
      </c>
      <c r="C300" s="42" t="s">
        <v>85</v>
      </c>
      <c r="D300" s="42" t="s">
        <v>247</v>
      </c>
      <c r="E300" s="53" t="s">
        <v>659</v>
      </c>
      <c r="F300" s="53" t="s">
        <v>986</v>
      </c>
      <c r="G300" s="16" t="s">
        <v>2</v>
      </c>
      <c r="H300" s="37">
        <v>33</v>
      </c>
      <c r="I300" s="32">
        <v>3610</v>
      </c>
      <c r="J300" s="32">
        <v>3275</v>
      </c>
      <c r="K300" s="32">
        <v>2034</v>
      </c>
      <c r="L300" s="32">
        <v>549</v>
      </c>
      <c r="M300" s="32">
        <v>312</v>
      </c>
      <c r="N300" s="32">
        <v>873</v>
      </c>
      <c r="O300" s="32">
        <v>2353</v>
      </c>
      <c r="P300" s="32">
        <v>4365</v>
      </c>
      <c r="Q300" s="32">
        <v>3075</v>
      </c>
      <c r="R300" s="32">
        <v>1625</v>
      </c>
      <c r="S300" s="32">
        <v>433</v>
      </c>
      <c r="T300" s="32">
        <v>1366</v>
      </c>
      <c r="U300" s="23">
        <f t="shared" si="19"/>
        <v>23870</v>
      </c>
      <c r="V300" s="23"/>
      <c r="W300" s="98"/>
    </row>
    <row r="301" spans="1:23" s="8" customFormat="1" ht="16.5" customHeight="1">
      <c r="A301" s="54">
        <v>296</v>
      </c>
      <c r="B301" s="41" t="s">
        <v>93</v>
      </c>
      <c r="C301" s="42" t="s">
        <v>85</v>
      </c>
      <c r="D301" s="41" t="s">
        <v>248</v>
      </c>
      <c r="E301" s="55" t="s">
        <v>660</v>
      </c>
      <c r="F301" s="55" t="s">
        <v>987</v>
      </c>
      <c r="G301" s="16" t="s">
        <v>2</v>
      </c>
      <c r="H301" s="37">
        <v>22</v>
      </c>
      <c r="I301" s="32">
        <v>1667</v>
      </c>
      <c r="J301" s="32">
        <v>1664</v>
      </c>
      <c r="K301" s="32">
        <v>600</v>
      </c>
      <c r="L301" s="32">
        <v>328</v>
      </c>
      <c r="M301" s="32">
        <v>329</v>
      </c>
      <c r="N301" s="32">
        <v>365</v>
      </c>
      <c r="O301" s="32">
        <v>1773</v>
      </c>
      <c r="P301" s="32">
        <v>3129</v>
      </c>
      <c r="Q301" s="32">
        <v>2257</v>
      </c>
      <c r="R301" s="32">
        <v>455</v>
      </c>
      <c r="S301" s="32">
        <v>1019</v>
      </c>
      <c r="T301" s="32">
        <v>2117</v>
      </c>
      <c r="U301" s="23">
        <f t="shared" si="19"/>
        <v>15703</v>
      </c>
      <c r="V301" s="23"/>
      <c r="W301" s="98"/>
    </row>
    <row r="302" spans="1:23" s="8" customFormat="1" ht="16.5" customHeight="1">
      <c r="A302" s="54">
        <v>297</v>
      </c>
      <c r="B302" s="41" t="s">
        <v>171</v>
      </c>
      <c r="C302" s="41" t="s">
        <v>476</v>
      </c>
      <c r="D302" s="49" t="s">
        <v>165</v>
      </c>
      <c r="E302" s="55" t="s">
        <v>540</v>
      </c>
      <c r="F302" s="55" t="s">
        <v>973</v>
      </c>
      <c r="G302" s="16" t="s">
        <v>2</v>
      </c>
      <c r="H302" s="37">
        <v>7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351</v>
      </c>
      <c r="O302" s="17">
        <v>4723</v>
      </c>
      <c r="P302" s="17">
        <v>4251</v>
      </c>
      <c r="Q302" s="17">
        <v>3874</v>
      </c>
      <c r="R302" s="17">
        <v>0</v>
      </c>
      <c r="S302" s="17">
        <v>0</v>
      </c>
      <c r="T302" s="17">
        <v>0</v>
      </c>
      <c r="U302" s="23">
        <f t="shared" si="19"/>
        <v>13199</v>
      </c>
      <c r="V302" s="23"/>
      <c r="W302" s="98"/>
    </row>
    <row r="303" spans="1:23" s="8" customFormat="1" ht="16.5" customHeight="1">
      <c r="A303" s="54">
        <v>298</v>
      </c>
      <c r="B303" s="41" t="s">
        <v>172</v>
      </c>
      <c r="C303" s="41" t="s">
        <v>476</v>
      </c>
      <c r="D303" s="50" t="s">
        <v>164</v>
      </c>
      <c r="E303" s="53" t="s">
        <v>541</v>
      </c>
      <c r="F303" s="53" t="s">
        <v>974</v>
      </c>
      <c r="G303" s="16" t="s">
        <v>2</v>
      </c>
      <c r="H303" s="37">
        <v>9</v>
      </c>
      <c r="I303" s="17">
        <v>0</v>
      </c>
      <c r="J303" s="17">
        <v>0</v>
      </c>
      <c r="K303" s="17">
        <v>0</v>
      </c>
      <c r="L303" s="17">
        <v>0</v>
      </c>
      <c r="M303" s="17">
        <v>1930</v>
      </c>
      <c r="N303" s="17">
        <v>4014</v>
      </c>
      <c r="O303" s="17">
        <v>4703</v>
      </c>
      <c r="P303" s="17">
        <v>4267</v>
      </c>
      <c r="Q303" s="17">
        <v>4177</v>
      </c>
      <c r="R303" s="17">
        <v>4199</v>
      </c>
      <c r="S303" s="17">
        <v>2222</v>
      </c>
      <c r="T303" s="17">
        <v>0</v>
      </c>
      <c r="U303" s="23">
        <f t="shared" si="19"/>
        <v>25512</v>
      </c>
      <c r="V303" s="23"/>
      <c r="W303" s="98"/>
    </row>
    <row r="304" spans="1:23" s="8" customFormat="1" ht="16.5" customHeight="1">
      <c r="A304" s="54">
        <v>299</v>
      </c>
      <c r="B304" s="41" t="s">
        <v>510</v>
      </c>
      <c r="C304" s="41" t="s">
        <v>476</v>
      </c>
      <c r="D304" s="50" t="s">
        <v>205</v>
      </c>
      <c r="E304" s="53" t="s">
        <v>538</v>
      </c>
      <c r="F304" s="53" t="s">
        <v>975</v>
      </c>
      <c r="G304" s="16" t="s">
        <v>2</v>
      </c>
      <c r="H304" s="37">
        <v>13</v>
      </c>
      <c r="I304" s="17">
        <v>0</v>
      </c>
      <c r="J304" s="17">
        <v>0</v>
      </c>
      <c r="K304" s="17">
        <v>0</v>
      </c>
      <c r="L304" s="17">
        <v>0</v>
      </c>
      <c r="M304" s="17">
        <v>1</v>
      </c>
      <c r="N304" s="17">
        <v>0</v>
      </c>
      <c r="O304" s="17">
        <v>2998</v>
      </c>
      <c r="P304" s="17">
        <v>4362</v>
      </c>
      <c r="Q304" s="17">
        <v>4960</v>
      </c>
      <c r="R304" s="17">
        <v>4376</v>
      </c>
      <c r="S304" s="17">
        <v>2211</v>
      </c>
      <c r="T304" s="17">
        <v>0</v>
      </c>
      <c r="U304" s="23">
        <f t="shared" si="19"/>
        <v>18908</v>
      </c>
      <c r="V304" s="23"/>
      <c r="W304" s="98"/>
    </row>
    <row r="305" spans="1:23" s="8" customFormat="1" ht="16.5" customHeight="1">
      <c r="A305" s="54">
        <v>300</v>
      </c>
      <c r="B305" s="41" t="s">
        <v>117</v>
      </c>
      <c r="C305" s="41" t="s">
        <v>476</v>
      </c>
      <c r="D305" s="50" t="s">
        <v>250</v>
      </c>
      <c r="E305" s="53" t="s">
        <v>539</v>
      </c>
      <c r="F305" s="53" t="s">
        <v>977</v>
      </c>
      <c r="G305" s="16" t="s">
        <v>2</v>
      </c>
      <c r="H305" s="37">
        <v>13</v>
      </c>
      <c r="I305" s="17">
        <v>627</v>
      </c>
      <c r="J305" s="17">
        <v>714</v>
      </c>
      <c r="K305" s="17">
        <v>679</v>
      </c>
      <c r="L305" s="17">
        <v>243</v>
      </c>
      <c r="M305" s="17">
        <v>226</v>
      </c>
      <c r="N305" s="17">
        <v>253</v>
      </c>
      <c r="O305" s="17">
        <v>614</v>
      </c>
      <c r="P305" s="17">
        <v>964</v>
      </c>
      <c r="Q305" s="17">
        <v>930</v>
      </c>
      <c r="R305" s="17">
        <v>700</v>
      </c>
      <c r="S305" s="17">
        <v>224</v>
      </c>
      <c r="T305" s="17">
        <v>523</v>
      </c>
      <c r="U305" s="18">
        <f t="shared" si="19"/>
        <v>6697</v>
      </c>
      <c r="V305" s="18"/>
      <c r="W305" s="98"/>
    </row>
    <row r="306" spans="1:23" s="8" customFormat="1" ht="16.5" customHeight="1">
      <c r="A306" s="54">
        <v>301</v>
      </c>
      <c r="B306" s="41" t="s">
        <v>487</v>
      </c>
      <c r="C306" s="41" t="s">
        <v>490</v>
      </c>
      <c r="D306" s="50" t="s">
        <v>488</v>
      </c>
      <c r="E306" s="53" t="s">
        <v>537</v>
      </c>
      <c r="F306" s="53" t="s">
        <v>978</v>
      </c>
      <c r="G306" s="16" t="s">
        <v>2</v>
      </c>
      <c r="H306" s="37">
        <v>9</v>
      </c>
      <c r="I306" s="17">
        <v>471</v>
      </c>
      <c r="J306" s="17">
        <v>432</v>
      </c>
      <c r="K306" s="17">
        <v>429</v>
      </c>
      <c r="L306" s="17">
        <v>400</v>
      </c>
      <c r="M306" s="17">
        <v>332</v>
      </c>
      <c r="N306" s="17">
        <v>347</v>
      </c>
      <c r="O306" s="17">
        <v>394</v>
      </c>
      <c r="P306" s="17">
        <v>467</v>
      </c>
      <c r="Q306" s="17">
        <v>488</v>
      </c>
      <c r="R306" s="17">
        <v>476</v>
      </c>
      <c r="S306" s="17">
        <v>331</v>
      </c>
      <c r="T306" s="17">
        <v>381</v>
      </c>
      <c r="U306" s="18">
        <f t="shared" si="19"/>
        <v>4948</v>
      </c>
      <c r="V306" s="18"/>
      <c r="W306" s="98"/>
    </row>
    <row r="307" spans="1:23" s="8" customFormat="1" ht="28.5" customHeight="1">
      <c r="A307" s="54">
        <v>302</v>
      </c>
      <c r="B307" s="41" t="s">
        <v>251</v>
      </c>
      <c r="C307" s="41" t="s">
        <v>97</v>
      </c>
      <c r="D307" s="41" t="s">
        <v>252</v>
      </c>
      <c r="E307" s="55" t="s">
        <v>829</v>
      </c>
      <c r="F307" s="59" t="s">
        <v>919</v>
      </c>
      <c r="G307" s="16" t="s">
        <v>2</v>
      </c>
      <c r="H307" s="37">
        <v>4</v>
      </c>
      <c r="I307" s="17">
        <v>102</v>
      </c>
      <c r="J307" s="17">
        <v>87</v>
      </c>
      <c r="K307" s="17">
        <v>87</v>
      </c>
      <c r="L307" s="17">
        <v>95</v>
      </c>
      <c r="M307" s="17">
        <v>100</v>
      </c>
      <c r="N307" s="17">
        <v>85</v>
      </c>
      <c r="O307" s="17">
        <v>92</v>
      </c>
      <c r="P307" s="17">
        <v>99</v>
      </c>
      <c r="Q307" s="17">
        <v>89</v>
      </c>
      <c r="R307" s="17">
        <v>98</v>
      </c>
      <c r="S307" s="17">
        <v>93</v>
      </c>
      <c r="T307" s="17">
        <v>90</v>
      </c>
      <c r="U307" s="18">
        <f t="shared" si="19"/>
        <v>1117</v>
      </c>
      <c r="V307" s="18"/>
      <c r="W307" s="98"/>
    </row>
    <row r="308" spans="1:23" s="8" customFormat="1" ht="16.5" customHeight="1">
      <c r="A308" s="54">
        <v>303</v>
      </c>
      <c r="B308" s="41" t="s">
        <v>98</v>
      </c>
      <c r="C308" s="41" t="s">
        <v>97</v>
      </c>
      <c r="D308" s="41" t="s">
        <v>253</v>
      </c>
      <c r="E308" s="55" t="s">
        <v>739</v>
      </c>
      <c r="F308" s="59" t="s">
        <v>920</v>
      </c>
      <c r="G308" s="16" t="s">
        <v>2</v>
      </c>
      <c r="H308" s="37">
        <v>23</v>
      </c>
      <c r="I308" s="17">
        <v>1996</v>
      </c>
      <c r="J308" s="17">
        <v>1890</v>
      </c>
      <c r="K308" s="17">
        <v>923</v>
      </c>
      <c r="L308" s="17">
        <v>287</v>
      </c>
      <c r="M308" s="17">
        <v>350</v>
      </c>
      <c r="N308" s="17">
        <v>773</v>
      </c>
      <c r="O308" s="17">
        <v>1667</v>
      </c>
      <c r="P308" s="17">
        <v>1606</v>
      </c>
      <c r="Q308" s="17">
        <v>1690</v>
      </c>
      <c r="R308" s="17">
        <v>269</v>
      </c>
      <c r="S308" s="17">
        <v>640</v>
      </c>
      <c r="T308" s="17">
        <v>1290</v>
      </c>
      <c r="U308" s="18">
        <f t="shared" si="19"/>
        <v>13381</v>
      </c>
      <c r="V308" s="18"/>
      <c r="W308" s="98"/>
    </row>
    <row r="309" spans="1:23" s="8" customFormat="1" ht="16.5" customHeight="1">
      <c r="A309" s="54">
        <v>304</v>
      </c>
      <c r="B309" s="41" t="s">
        <v>96</v>
      </c>
      <c r="C309" s="41" t="s">
        <v>97</v>
      </c>
      <c r="D309" s="41" t="s">
        <v>295</v>
      </c>
      <c r="E309" s="53" t="s">
        <v>725</v>
      </c>
      <c r="F309" s="58" t="s">
        <v>942</v>
      </c>
      <c r="G309" s="16" t="s">
        <v>2</v>
      </c>
      <c r="H309" s="37">
        <v>12</v>
      </c>
      <c r="I309" s="17">
        <v>369</v>
      </c>
      <c r="J309" s="17">
        <v>441</v>
      </c>
      <c r="K309" s="17">
        <v>456</v>
      </c>
      <c r="L309" s="17">
        <v>223</v>
      </c>
      <c r="M309" s="17">
        <v>115</v>
      </c>
      <c r="N309" s="17">
        <v>155</v>
      </c>
      <c r="O309" s="17">
        <v>258</v>
      </c>
      <c r="P309" s="17">
        <v>496</v>
      </c>
      <c r="Q309" s="17">
        <v>595</v>
      </c>
      <c r="R309" s="17">
        <v>462</v>
      </c>
      <c r="S309" s="17">
        <v>139</v>
      </c>
      <c r="T309" s="17">
        <v>269</v>
      </c>
      <c r="U309" s="18">
        <f t="shared" si="19"/>
        <v>3978</v>
      </c>
      <c r="V309" s="18"/>
      <c r="W309" s="98"/>
    </row>
    <row r="310" spans="1:23" s="8" customFormat="1" ht="16.5" customHeight="1">
      <c r="A310" s="54">
        <v>305</v>
      </c>
      <c r="B310" s="41" t="s">
        <v>464</v>
      </c>
      <c r="C310" s="41" t="s">
        <v>97</v>
      </c>
      <c r="D310" s="41" t="s">
        <v>465</v>
      </c>
      <c r="E310" s="53" t="s">
        <v>727</v>
      </c>
      <c r="F310" s="58" t="s">
        <v>921</v>
      </c>
      <c r="G310" s="16" t="s">
        <v>2</v>
      </c>
      <c r="H310" s="24">
        <v>30</v>
      </c>
      <c r="I310" s="22">
        <v>1183</v>
      </c>
      <c r="J310" s="22">
        <v>1365</v>
      </c>
      <c r="K310" s="22">
        <v>1136</v>
      </c>
      <c r="L310" s="22">
        <v>543</v>
      </c>
      <c r="M310" s="22">
        <v>393</v>
      </c>
      <c r="N310" s="22">
        <v>352</v>
      </c>
      <c r="O310" s="22">
        <v>661</v>
      </c>
      <c r="P310" s="22">
        <v>1445</v>
      </c>
      <c r="Q310" s="22">
        <v>1734</v>
      </c>
      <c r="R310" s="22">
        <v>960</v>
      </c>
      <c r="S310" s="22">
        <v>347</v>
      </c>
      <c r="T310" s="22">
        <v>966</v>
      </c>
      <c r="U310" s="18">
        <f t="shared" si="19"/>
        <v>11085</v>
      </c>
      <c r="V310" s="18"/>
      <c r="W310" s="98"/>
    </row>
    <row r="311" spans="1:23" s="8" customFormat="1" ht="16.5" customHeight="1">
      <c r="A311" s="54">
        <v>306</v>
      </c>
      <c r="B311" s="41" t="s">
        <v>99</v>
      </c>
      <c r="C311" s="41" t="s">
        <v>97</v>
      </c>
      <c r="D311" s="41" t="s">
        <v>254</v>
      </c>
      <c r="E311" s="53" t="s">
        <v>726</v>
      </c>
      <c r="F311" s="58" t="s">
        <v>922</v>
      </c>
      <c r="G311" s="16" t="s">
        <v>2</v>
      </c>
      <c r="H311" s="37">
        <v>9</v>
      </c>
      <c r="I311" s="17">
        <v>267</v>
      </c>
      <c r="J311" s="17">
        <v>330</v>
      </c>
      <c r="K311" s="17">
        <v>317</v>
      </c>
      <c r="L311" s="17">
        <v>131</v>
      </c>
      <c r="M311" s="17">
        <v>98</v>
      </c>
      <c r="N311" s="17">
        <v>108</v>
      </c>
      <c r="O311" s="17">
        <v>193</v>
      </c>
      <c r="P311" s="17">
        <v>339</v>
      </c>
      <c r="Q311" s="17">
        <v>335</v>
      </c>
      <c r="R311" s="17">
        <v>318</v>
      </c>
      <c r="S311" s="17">
        <v>124</v>
      </c>
      <c r="T311" s="17">
        <v>139</v>
      </c>
      <c r="U311" s="18">
        <f t="shared" si="19"/>
        <v>2699</v>
      </c>
      <c r="V311" s="18"/>
      <c r="W311" s="98"/>
    </row>
    <row r="312" spans="1:23" s="8" customFormat="1" ht="16.5" customHeight="1">
      <c r="A312" s="54">
        <v>307</v>
      </c>
      <c r="B312" s="41" t="s">
        <v>100</v>
      </c>
      <c r="C312" s="41" t="s">
        <v>97</v>
      </c>
      <c r="D312" s="41" t="s">
        <v>255</v>
      </c>
      <c r="E312" s="53" t="s">
        <v>728</v>
      </c>
      <c r="F312" s="58" t="s">
        <v>923</v>
      </c>
      <c r="G312" s="16" t="s">
        <v>2</v>
      </c>
      <c r="H312" s="37">
        <v>10</v>
      </c>
      <c r="I312" s="17">
        <v>259</v>
      </c>
      <c r="J312" s="17">
        <v>358</v>
      </c>
      <c r="K312" s="17">
        <v>261</v>
      </c>
      <c r="L312" s="17">
        <v>114</v>
      </c>
      <c r="M312" s="17">
        <v>116</v>
      </c>
      <c r="N312" s="17">
        <v>115</v>
      </c>
      <c r="O312" s="17">
        <v>221</v>
      </c>
      <c r="P312" s="17">
        <v>637</v>
      </c>
      <c r="Q312" s="17">
        <v>510</v>
      </c>
      <c r="R312" s="17">
        <v>304</v>
      </c>
      <c r="S312" s="17">
        <v>128</v>
      </c>
      <c r="T312" s="17">
        <v>150</v>
      </c>
      <c r="U312" s="18">
        <f t="shared" si="19"/>
        <v>3173</v>
      </c>
      <c r="V312" s="18"/>
      <c r="W312" s="98"/>
    </row>
    <row r="313" spans="1:23" s="8" customFormat="1">
      <c r="A313" s="54">
        <v>308</v>
      </c>
      <c r="B313" s="41" t="s">
        <v>101</v>
      </c>
      <c r="C313" s="41" t="s">
        <v>97</v>
      </c>
      <c r="D313" s="41" t="s">
        <v>256</v>
      </c>
      <c r="E313" s="55" t="s">
        <v>730</v>
      </c>
      <c r="F313" s="59" t="s">
        <v>925</v>
      </c>
      <c r="G313" s="16" t="s">
        <v>2</v>
      </c>
      <c r="H313" s="37">
        <v>7</v>
      </c>
      <c r="I313" s="17">
        <v>241</v>
      </c>
      <c r="J313" s="17">
        <v>230</v>
      </c>
      <c r="K313" s="17">
        <v>257</v>
      </c>
      <c r="L313" s="17">
        <v>78</v>
      </c>
      <c r="M313" s="17">
        <v>39</v>
      </c>
      <c r="N313" s="17">
        <v>41</v>
      </c>
      <c r="O313" s="17">
        <v>114</v>
      </c>
      <c r="P313" s="17">
        <v>366</v>
      </c>
      <c r="Q313" s="17">
        <v>268</v>
      </c>
      <c r="R313" s="17">
        <v>221</v>
      </c>
      <c r="S313" s="17">
        <v>40</v>
      </c>
      <c r="T313" s="17">
        <v>109</v>
      </c>
      <c r="U313" s="18">
        <f t="shared" si="19"/>
        <v>2004</v>
      </c>
      <c r="V313" s="18"/>
      <c r="W313" s="98"/>
    </row>
    <row r="314" spans="1:23" s="8" customFormat="1" ht="16.5" customHeight="1">
      <c r="A314" s="54">
        <v>309</v>
      </c>
      <c r="B314" s="41" t="s">
        <v>102</v>
      </c>
      <c r="C314" s="41" t="s">
        <v>97</v>
      </c>
      <c r="D314" s="41" t="s">
        <v>257</v>
      </c>
      <c r="E314" s="55" t="s">
        <v>731</v>
      </c>
      <c r="F314" s="59" t="s">
        <v>927</v>
      </c>
      <c r="G314" s="16" t="s">
        <v>2</v>
      </c>
      <c r="H314" s="37">
        <v>9</v>
      </c>
      <c r="I314" s="17">
        <v>229</v>
      </c>
      <c r="J314" s="17">
        <v>251</v>
      </c>
      <c r="K314" s="17">
        <v>232</v>
      </c>
      <c r="L314" s="17">
        <v>113</v>
      </c>
      <c r="M314" s="17">
        <v>88</v>
      </c>
      <c r="N314" s="17">
        <v>112</v>
      </c>
      <c r="O314" s="17">
        <v>213</v>
      </c>
      <c r="P314" s="17">
        <v>371</v>
      </c>
      <c r="Q314" s="17">
        <v>334</v>
      </c>
      <c r="R314" s="17">
        <v>250</v>
      </c>
      <c r="S314" s="17">
        <v>91</v>
      </c>
      <c r="T314" s="17">
        <v>191</v>
      </c>
      <c r="U314" s="18">
        <f t="shared" si="19"/>
        <v>2475</v>
      </c>
      <c r="V314" s="18"/>
      <c r="W314" s="98"/>
    </row>
    <row r="315" spans="1:23" s="8" customFormat="1" ht="16.5" customHeight="1">
      <c r="A315" s="54">
        <v>310</v>
      </c>
      <c r="B315" s="41" t="s">
        <v>103</v>
      </c>
      <c r="C315" s="41" t="s">
        <v>97</v>
      </c>
      <c r="D315" s="41" t="s">
        <v>258</v>
      </c>
      <c r="E315" s="53" t="s">
        <v>732</v>
      </c>
      <c r="F315" s="58" t="s">
        <v>928</v>
      </c>
      <c r="G315" s="16" t="s">
        <v>2</v>
      </c>
      <c r="H315" s="37">
        <v>32</v>
      </c>
      <c r="I315" s="17">
        <v>979</v>
      </c>
      <c r="J315" s="17">
        <v>1158</v>
      </c>
      <c r="K315" s="17">
        <v>959</v>
      </c>
      <c r="L315" s="17">
        <v>490</v>
      </c>
      <c r="M315" s="17">
        <v>469</v>
      </c>
      <c r="N315" s="17">
        <v>459</v>
      </c>
      <c r="O315" s="17">
        <v>857</v>
      </c>
      <c r="P315" s="17">
        <v>1547</v>
      </c>
      <c r="Q315" s="17">
        <v>1584</v>
      </c>
      <c r="R315" s="17">
        <v>946</v>
      </c>
      <c r="S315" s="17">
        <v>577</v>
      </c>
      <c r="T315" s="17">
        <v>639</v>
      </c>
      <c r="U315" s="18">
        <f t="shared" si="19"/>
        <v>10664</v>
      </c>
      <c r="V315" s="18"/>
      <c r="W315" s="98"/>
    </row>
    <row r="316" spans="1:23" s="8" customFormat="1" ht="16.5" customHeight="1">
      <c r="A316" s="54">
        <v>311</v>
      </c>
      <c r="B316" s="41" t="s">
        <v>104</v>
      </c>
      <c r="C316" s="41" t="s">
        <v>97</v>
      </c>
      <c r="D316" s="41" t="s">
        <v>259</v>
      </c>
      <c r="E316" s="53" t="s">
        <v>733</v>
      </c>
      <c r="F316" s="58" t="s">
        <v>930</v>
      </c>
      <c r="G316" s="16" t="s">
        <v>2</v>
      </c>
      <c r="H316" s="37">
        <v>16</v>
      </c>
      <c r="I316" s="17">
        <v>1464</v>
      </c>
      <c r="J316" s="17">
        <v>1530</v>
      </c>
      <c r="K316" s="17">
        <v>1186</v>
      </c>
      <c r="L316" s="17">
        <v>216</v>
      </c>
      <c r="M316" s="17">
        <v>138</v>
      </c>
      <c r="N316" s="17">
        <v>148</v>
      </c>
      <c r="O316" s="17">
        <v>577</v>
      </c>
      <c r="P316" s="17">
        <v>1119</v>
      </c>
      <c r="Q316" s="17">
        <v>873</v>
      </c>
      <c r="R316" s="17">
        <v>483</v>
      </c>
      <c r="S316" s="17">
        <v>116</v>
      </c>
      <c r="T316" s="17">
        <v>839</v>
      </c>
      <c r="U316" s="23">
        <f t="shared" si="19"/>
        <v>8689</v>
      </c>
      <c r="V316" s="23"/>
      <c r="W316" s="98"/>
    </row>
    <row r="317" spans="1:23" s="8" customFormat="1" ht="16.5" customHeight="1">
      <c r="A317" s="54">
        <v>312</v>
      </c>
      <c r="B317" s="41" t="s">
        <v>105</v>
      </c>
      <c r="C317" s="41" t="s">
        <v>97</v>
      </c>
      <c r="D317" s="41" t="s">
        <v>260</v>
      </c>
      <c r="E317" s="56" t="s">
        <v>945</v>
      </c>
      <c r="F317" s="58" t="s">
        <v>931</v>
      </c>
      <c r="G317" s="16" t="s">
        <v>2</v>
      </c>
      <c r="H317" s="37">
        <v>7</v>
      </c>
      <c r="I317" s="17">
        <v>237</v>
      </c>
      <c r="J317" s="17">
        <v>299</v>
      </c>
      <c r="K317" s="17">
        <v>216</v>
      </c>
      <c r="L317" s="17">
        <v>79</v>
      </c>
      <c r="M317" s="17">
        <v>72</v>
      </c>
      <c r="N317" s="17">
        <v>154</v>
      </c>
      <c r="O317" s="17">
        <v>342</v>
      </c>
      <c r="P317" s="17">
        <v>446</v>
      </c>
      <c r="Q317" s="17">
        <v>527</v>
      </c>
      <c r="R317" s="17">
        <v>246</v>
      </c>
      <c r="S317" s="17">
        <v>90</v>
      </c>
      <c r="T317" s="17">
        <v>134</v>
      </c>
      <c r="U317" s="18">
        <f t="shared" si="19"/>
        <v>2842</v>
      </c>
      <c r="V317" s="18"/>
      <c r="W317" s="98"/>
    </row>
    <row r="318" spans="1:23" s="8" customFormat="1" ht="16.5" customHeight="1">
      <c r="A318" s="54">
        <v>313</v>
      </c>
      <c r="B318" s="41" t="s">
        <v>106</v>
      </c>
      <c r="C318" s="41" t="s">
        <v>97</v>
      </c>
      <c r="D318" s="41" t="s">
        <v>261</v>
      </c>
      <c r="E318" s="56" t="s">
        <v>734</v>
      </c>
      <c r="F318" s="59" t="s">
        <v>933</v>
      </c>
      <c r="G318" s="16" t="s">
        <v>2</v>
      </c>
      <c r="H318" s="37">
        <v>15</v>
      </c>
      <c r="I318" s="17">
        <v>828</v>
      </c>
      <c r="J318" s="17">
        <v>666</v>
      </c>
      <c r="K318" s="17">
        <v>644</v>
      </c>
      <c r="L318" s="17">
        <v>413</v>
      </c>
      <c r="M318" s="17">
        <v>288</v>
      </c>
      <c r="N318" s="17">
        <v>264</v>
      </c>
      <c r="O318" s="17">
        <v>627</v>
      </c>
      <c r="P318" s="17">
        <v>1058</v>
      </c>
      <c r="Q318" s="17">
        <v>897</v>
      </c>
      <c r="R318" s="17">
        <v>528</v>
      </c>
      <c r="S318" s="17">
        <v>294</v>
      </c>
      <c r="T318" s="17">
        <v>545</v>
      </c>
      <c r="U318" s="18">
        <f t="shared" si="19"/>
        <v>7052</v>
      </c>
      <c r="V318" s="18"/>
      <c r="W318" s="98"/>
    </row>
    <row r="319" spans="1:23" s="8" customFormat="1" ht="16.5" customHeight="1">
      <c r="A319" s="54">
        <v>314</v>
      </c>
      <c r="B319" s="41" t="s">
        <v>113</v>
      </c>
      <c r="C319" s="41" t="s">
        <v>97</v>
      </c>
      <c r="D319" s="41" t="s">
        <v>296</v>
      </c>
      <c r="E319" s="56" t="s">
        <v>946</v>
      </c>
      <c r="F319" s="59" t="s">
        <v>914</v>
      </c>
      <c r="G319" s="16" t="s">
        <v>2</v>
      </c>
      <c r="H319" s="37">
        <v>7</v>
      </c>
      <c r="I319" s="17">
        <v>343</v>
      </c>
      <c r="J319" s="17">
        <v>248</v>
      </c>
      <c r="K319" s="17">
        <v>214</v>
      </c>
      <c r="L319" s="17">
        <v>133</v>
      </c>
      <c r="M319" s="17">
        <v>107</v>
      </c>
      <c r="N319" s="17">
        <v>110</v>
      </c>
      <c r="O319" s="17">
        <v>298</v>
      </c>
      <c r="P319" s="17">
        <v>441</v>
      </c>
      <c r="Q319" s="17">
        <v>403</v>
      </c>
      <c r="R319" s="17">
        <v>229</v>
      </c>
      <c r="S319" s="17">
        <v>98</v>
      </c>
      <c r="T319" s="17">
        <v>180</v>
      </c>
      <c r="U319" s="18">
        <f t="shared" si="19"/>
        <v>2804</v>
      </c>
      <c r="V319" s="18"/>
      <c r="W319" s="98"/>
    </row>
    <row r="320" spans="1:23" s="8" customFormat="1" ht="16.5" customHeight="1">
      <c r="A320" s="54">
        <v>315</v>
      </c>
      <c r="B320" s="41" t="s">
        <v>107</v>
      </c>
      <c r="C320" s="41" t="s">
        <v>97</v>
      </c>
      <c r="D320" s="41" t="s">
        <v>262</v>
      </c>
      <c r="E320" s="56" t="s">
        <v>735</v>
      </c>
      <c r="F320" s="58" t="s">
        <v>935</v>
      </c>
      <c r="G320" s="16" t="s">
        <v>2</v>
      </c>
      <c r="H320" s="37">
        <v>22</v>
      </c>
      <c r="I320" s="17">
        <v>1399</v>
      </c>
      <c r="J320" s="17">
        <v>1515</v>
      </c>
      <c r="K320" s="17">
        <v>1138</v>
      </c>
      <c r="L320" s="17">
        <v>393</v>
      </c>
      <c r="M320" s="17">
        <v>197</v>
      </c>
      <c r="N320" s="17">
        <v>280</v>
      </c>
      <c r="O320" s="17">
        <v>1096</v>
      </c>
      <c r="P320" s="17">
        <v>1437</v>
      </c>
      <c r="Q320" s="17">
        <v>1766</v>
      </c>
      <c r="R320" s="17">
        <v>544</v>
      </c>
      <c r="S320" s="17">
        <v>246</v>
      </c>
      <c r="T320" s="17">
        <v>1022</v>
      </c>
      <c r="U320" s="18">
        <f t="shared" si="19"/>
        <v>11033</v>
      </c>
      <c r="V320" s="18"/>
      <c r="W320" s="98"/>
    </row>
    <row r="321" spans="1:24" s="8" customFormat="1" ht="16.5" customHeight="1">
      <c r="A321" s="54">
        <v>316</v>
      </c>
      <c r="B321" s="41" t="s">
        <v>108</v>
      </c>
      <c r="C321" s="41" t="s">
        <v>97</v>
      </c>
      <c r="D321" s="41" t="s">
        <v>263</v>
      </c>
      <c r="E321" s="56" t="s">
        <v>947</v>
      </c>
      <c r="F321" s="58" t="s">
        <v>936</v>
      </c>
      <c r="G321" s="16" t="s">
        <v>2</v>
      </c>
      <c r="H321" s="37">
        <v>7</v>
      </c>
      <c r="I321" s="17">
        <v>526</v>
      </c>
      <c r="J321" s="17">
        <v>548</v>
      </c>
      <c r="K321" s="17">
        <v>314</v>
      </c>
      <c r="L321" s="17">
        <v>72</v>
      </c>
      <c r="M321" s="17">
        <v>54</v>
      </c>
      <c r="N321" s="17">
        <v>82</v>
      </c>
      <c r="O321" s="17">
        <v>507</v>
      </c>
      <c r="P321" s="17">
        <v>786</v>
      </c>
      <c r="Q321" s="17">
        <v>713</v>
      </c>
      <c r="R321" s="17">
        <v>256</v>
      </c>
      <c r="S321" s="17">
        <v>89</v>
      </c>
      <c r="T321" s="17">
        <v>270</v>
      </c>
      <c r="U321" s="18">
        <f t="shared" si="19"/>
        <v>4217</v>
      </c>
      <c r="V321" s="18"/>
      <c r="W321" s="98"/>
    </row>
    <row r="322" spans="1:24" s="8" customFormat="1" ht="16.5" customHeight="1">
      <c r="A322" s="54">
        <v>317</v>
      </c>
      <c r="B322" s="41" t="s">
        <v>109</v>
      </c>
      <c r="C322" s="41" t="s">
        <v>97</v>
      </c>
      <c r="D322" s="41" t="s">
        <v>264</v>
      </c>
      <c r="E322" s="56" t="s">
        <v>736</v>
      </c>
      <c r="F322" s="58" t="s">
        <v>938</v>
      </c>
      <c r="G322" s="16" t="s">
        <v>2</v>
      </c>
      <c r="H322" s="37">
        <v>10</v>
      </c>
      <c r="I322" s="17">
        <v>626</v>
      </c>
      <c r="J322" s="17">
        <v>658</v>
      </c>
      <c r="K322" s="17">
        <v>486</v>
      </c>
      <c r="L322" s="17">
        <v>243</v>
      </c>
      <c r="M322" s="17">
        <v>161</v>
      </c>
      <c r="N322" s="17">
        <v>176</v>
      </c>
      <c r="O322" s="17">
        <v>465</v>
      </c>
      <c r="P322" s="17">
        <v>783</v>
      </c>
      <c r="Q322" s="17">
        <v>784</v>
      </c>
      <c r="R322" s="17">
        <v>239</v>
      </c>
      <c r="S322" s="17">
        <v>167</v>
      </c>
      <c r="T322" s="17">
        <v>495</v>
      </c>
      <c r="U322" s="18">
        <f t="shared" si="19"/>
        <v>5283</v>
      </c>
      <c r="V322" s="18"/>
      <c r="W322" s="98"/>
    </row>
    <row r="323" spans="1:24" s="8" customFormat="1" ht="16.5" customHeight="1">
      <c r="A323" s="54">
        <v>318</v>
      </c>
      <c r="B323" s="41" t="s">
        <v>114</v>
      </c>
      <c r="C323" s="41" t="s">
        <v>97</v>
      </c>
      <c r="D323" s="42" t="s">
        <v>297</v>
      </c>
      <c r="E323" s="56" t="s">
        <v>948</v>
      </c>
      <c r="F323" s="58" t="s">
        <v>915</v>
      </c>
      <c r="G323" s="16" t="s">
        <v>2</v>
      </c>
      <c r="H323" s="37">
        <v>12</v>
      </c>
      <c r="I323" s="17">
        <v>1068</v>
      </c>
      <c r="J323" s="17">
        <v>1065</v>
      </c>
      <c r="K323" s="17">
        <v>389</v>
      </c>
      <c r="L323" s="17">
        <v>190</v>
      </c>
      <c r="M323" s="17">
        <v>157</v>
      </c>
      <c r="N323" s="17">
        <v>188</v>
      </c>
      <c r="O323" s="17">
        <v>470</v>
      </c>
      <c r="P323" s="17">
        <v>793</v>
      </c>
      <c r="Q323" s="17">
        <v>652</v>
      </c>
      <c r="R323" s="17">
        <v>284</v>
      </c>
      <c r="S323" s="17">
        <v>283</v>
      </c>
      <c r="T323" s="17">
        <v>456</v>
      </c>
      <c r="U323" s="18">
        <f t="shared" si="19"/>
        <v>5995</v>
      </c>
      <c r="V323" s="18"/>
      <c r="W323" s="98"/>
    </row>
    <row r="324" spans="1:24" s="8" customFormat="1" ht="16.5" customHeight="1">
      <c r="A324" s="54">
        <v>319</v>
      </c>
      <c r="B324" s="41" t="s">
        <v>115</v>
      </c>
      <c r="C324" s="41" t="s">
        <v>97</v>
      </c>
      <c r="D324" s="42" t="s">
        <v>298</v>
      </c>
      <c r="E324" s="56" t="s">
        <v>737</v>
      </c>
      <c r="F324" s="59" t="s">
        <v>917</v>
      </c>
      <c r="G324" s="16" t="s">
        <v>2</v>
      </c>
      <c r="H324" s="37">
        <v>7</v>
      </c>
      <c r="I324" s="17">
        <v>452</v>
      </c>
      <c r="J324" s="17">
        <v>557</v>
      </c>
      <c r="K324" s="17">
        <v>269</v>
      </c>
      <c r="L324" s="17">
        <v>175</v>
      </c>
      <c r="M324" s="17">
        <v>149</v>
      </c>
      <c r="N324" s="17">
        <v>173</v>
      </c>
      <c r="O324" s="17">
        <v>431</v>
      </c>
      <c r="P324" s="17">
        <v>474</v>
      </c>
      <c r="Q324" s="17">
        <v>485</v>
      </c>
      <c r="R324" s="17">
        <v>222</v>
      </c>
      <c r="S324" s="17">
        <v>210</v>
      </c>
      <c r="T324" s="17">
        <v>336</v>
      </c>
      <c r="U324" s="18">
        <f t="shared" si="19"/>
        <v>3933</v>
      </c>
      <c r="V324" s="18"/>
      <c r="W324" s="98"/>
    </row>
    <row r="325" spans="1:24" s="8" customFormat="1" ht="16.5" customHeight="1">
      <c r="A325" s="54">
        <v>320</v>
      </c>
      <c r="B325" s="41" t="s">
        <v>110</v>
      </c>
      <c r="C325" s="41" t="s">
        <v>97</v>
      </c>
      <c r="D325" s="42" t="s">
        <v>265</v>
      </c>
      <c r="E325" s="56" t="s">
        <v>949</v>
      </c>
      <c r="F325" s="59" t="s">
        <v>939</v>
      </c>
      <c r="G325" s="16" t="s">
        <v>2</v>
      </c>
      <c r="H325" s="37">
        <v>14</v>
      </c>
      <c r="I325" s="17">
        <v>495</v>
      </c>
      <c r="J325" s="17">
        <v>677</v>
      </c>
      <c r="K325" s="17">
        <v>282</v>
      </c>
      <c r="L325" s="17">
        <v>143</v>
      </c>
      <c r="M325" s="17">
        <v>174</v>
      </c>
      <c r="N325" s="17">
        <v>279</v>
      </c>
      <c r="O325" s="17">
        <v>745</v>
      </c>
      <c r="P325" s="17">
        <v>797</v>
      </c>
      <c r="Q325" s="17">
        <v>1109</v>
      </c>
      <c r="R325" s="17">
        <v>327</v>
      </c>
      <c r="S325" s="17">
        <v>164</v>
      </c>
      <c r="T325" s="17">
        <v>373</v>
      </c>
      <c r="U325" s="18">
        <f t="shared" si="19"/>
        <v>5565</v>
      </c>
      <c r="V325" s="18"/>
      <c r="W325" s="98"/>
    </row>
    <row r="326" spans="1:24" s="8" customFormat="1" ht="16.5" customHeight="1">
      <c r="A326" s="54">
        <v>321</v>
      </c>
      <c r="B326" s="41" t="s">
        <v>116</v>
      </c>
      <c r="C326" s="41" t="s">
        <v>97</v>
      </c>
      <c r="D326" s="42" t="s">
        <v>299</v>
      </c>
      <c r="E326" s="56" t="s">
        <v>950</v>
      </c>
      <c r="F326" s="58" t="s">
        <v>918</v>
      </c>
      <c r="G326" s="16" t="s">
        <v>2</v>
      </c>
      <c r="H326" s="37">
        <v>20</v>
      </c>
      <c r="I326" s="17">
        <v>724</v>
      </c>
      <c r="J326" s="17">
        <v>975</v>
      </c>
      <c r="K326" s="17">
        <v>425</v>
      </c>
      <c r="L326" s="17">
        <v>172</v>
      </c>
      <c r="M326" s="17">
        <v>166</v>
      </c>
      <c r="N326" s="17">
        <v>303</v>
      </c>
      <c r="O326" s="17">
        <v>954</v>
      </c>
      <c r="P326" s="17">
        <v>1172</v>
      </c>
      <c r="Q326" s="17">
        <v>1111</v>
      </c>
      <c r="R326" s="17">
        <v>292</v>
      </c>
      <c r="S326" s="17">
        <v>239</v>
      </c>
      <c r="T326" s="17">
        <v>489</v>
      </c>
      <c r="U326" s="18">
        <f t="shared" si="19"/>
        <v>7022</v>
      </c>
      <c r="V326" s="18"/>
      <c r="W326" s="98"/>
    </row>
    <row r="327" spans="1:24" s="8" customFormat="1" ht="16.5" customHeight="1">
      <c r="A327" s="54">
        <v>322</v>
      </c>
      <c r="B327" s="41" t="s">
        <v>111</v>
      </c>
      <c r="C327" s="41" t="s">
        <v>97</v>
      </c>
      <c r="D327" s="42" t="s">
        <v>266</v>
      </c>
      <c r="E327" s="56" t="s">
        <v>951</v>
      </c>
      <c r="F327" s="58" t="s">
        <v>941</v>
      </c>
      <c r="G327" s="16" t="s">
        <v>2</v>
      </c>
      <c r="H327" s="37">
        <v>7</v>
      </c>
      <c r="I327" s="17">
        <v>387</v>
      </c>
      <c r="J327" s="17">
        <v>501</v>
      </c>
      <c r="K327" s="17">
        <v>209</v>
      </c>
      <c r="L327" s="17">
        <v>151</v>
      </c>
      <c r="M327" s="17">
        <v>141</v>
      </c>
      <c r="N327" s="17">
        <v>203</v>
      </c>
      <c r="O327" s="17">
        <v>492</v>
      </c>
      <c r="P327" s="17">
        <v>608</v>
      </c>
      <c r="Q327" s="17">
        <v>559</v>
      </c>
      <c r="R327" s="17">
        <v>208</v>
      </c>
      <c r="S327" s="17">
        <v>234</v>
      </c>
      <c r="T327" s="17">
        <v>378</v>
      </c>
      <c r="U327" s="18">
        <f t="shared" si="19"/>
        <v>4071</v>
      </c>
      <c r="V327" s="18"/>
      <c r="W327" s="98"/>
    </row>
    <row r="328" spans="1:24" s="8" customFormat="1" ht="16.5" customHeight="1">
      <c r="A328" s="54">
        <v>323</v>
      </c>
      <c r="B328" s="41" t="s">
        <v>378</v>
      </c>
      <c r="C328" s="41" t="s">
        <v>97</v>
      </c>
      <c r="D328" s="41" t="s">
        <v>379</v>
      </c>
      <c r="E328" s="53" t="s">
        <v>729</v>
      </c>
      <c r="F328" s="58" t="s">
        <v>943</v>
      </c>
      <c r="G328" s="16" t="s">
        <v>2</v>
      </c>
      <c r="H328" s="24">
        <v>29</v>
      </c>
      <c r="I328" s="22">
        <v>702</v>
      </c>
      <c r="J328" s="22">
        <v>837</v>
      </c>
      <c r="K328" s="22">
        <v>698</v>
      </c>
      <c r="L328" s="22">
        <v>328</v>
      </c>
      <c r="M328" s="22">
        <v>253</v>
      </c>
      <c r="N328" s="22">
        <v>404</v>
      </c>
      <c r="O328" s="22">
        <v>727</v>
      </c>
      <c r="P328" s="22">
        <v>1252</v>
      </c>
      <c r="Q328" s="22">
        <v>1131</v>
      </c>
      <c r="R328" s="22">
        <v>836</v>
      </c>
      <c r="S328" s="22">
        <v>440</v>
      </c>
      <c r="T328" s="22">
        <v>446</v>
      </c>
      <c r="U328" s="18">
        <f t="shared" si="19"/>
        <v>8054</v>
      </c>
      <c r="V328" s="18"/>
      <c r="W328" s="98"/>
    </row>
    <row r="329" spans="1:24" s="8" customFormat="1" ht="16.5" customHeight="1">
      <c r="A329" s="54">
        <v>324</v>
      </c>
      <c r="B329" s="41" t="s">
        <v>370</v>
      </c>
      <c r="C329" s="41" t="s">
        <v>97</v>
      </c>
      <c r="D329" s="41" t="s">
        <v>371</v>
      </c>
      <c r="E329" s="53" t="s">
        <v>738</v>
      </c>
      <c r="F329" s="58" t="s">
        <v>944</v>
      </c>
      <c r="G329" s="16" t="s">
        <v>2</v>
      </c>
      <c r="H329" s="24">
        <v>20</v>
      </c>
      <c r="I329" s="22">
        <v>613</v>
      </c>
      <c r="J329" s="22">
        <v>760</v>
      </c>
      <c r="K329" s="22">
        <v>251</v>
      </c>
      <c r="L329" s="22">
        <v>161</v>
      </c>
      <c r="M329" s="22">
        <v>113</v>
      </c>
      <c r="N329" s="22">
        <v>147</v>
      </c>
      <c r="O329" s="22">
        <v>485</v>
      </c>
      <c r="P329" s="22">
        <v>777</v>
      </c>
      <c r="Q329" s="22">
        <v>525</v>
      </c>
      <c r="R329" s="22">
        <v>168</v>
      </c>
      <c r="S329" s="22">
        <v>228</v>
      </c>
      <c r="T329" s="22">
        <v>567</v>
      </c>
      <c r="U329" s="18">
        <f t="shared" si="19"/>
        <v>4795</v>
      </c>
      <c r="V329" s="18"/>
      <c r="W329" s="98"/>
    </row>
    <row r="330" spans="1:24" s="8" customFormat="1" ht="16.5" customHeight="1">
      <c r="A330" s="54">
        <v>325</v>
      </c>
      <c r="B330" s="76" t="s">
        <v>952</v>
      </c>
      <c r="C330" s="76" t="s">
        <v>97</v>
      </c>
      <c r="D330" s="81" t="s">
        <v>953</v>
      </c>
      <c r="E330" s="52" t="s">
        <v>1106</v>
      </c>
      <c r="F330" s="52" t="s">
        <v>1106</v>
      </c>
      <c r="G330" s="77" t="s">
        <v>2</v>
      </c>
      <c r="H330" s="82">
        <v>4</v>
      </c>
      <c r="I330" s="79">
        <v>702</v>
      </c>
      <c r="J330" s="79">
        <v>837</v>
      </c>
      <c r="K330" s="79">
        <v>698</v>
      </c>
      <c r="L330" s="79">
        <v>328</v>
      </c>
      <c r="M330" s="79">
        <v>253</v>
      </c>
      <c r="N330" s="79">
        <v>404</v>
      </c>
      <c r="O330" s="79">
        <v>727</v>
      </c>
      <c r="P330" s="79">
        <v>1252</v>
      </c>
      <c r="Q330" s="79">
        <v>1131</v>
      </c>
      <c r="R330" s="79">
        <v>836</v>
      </c>
      <c r="S330" s="79">
        <v>440</v>
      </c>
      <c r="T330" s="79">
        <v>446</v>
      </c>
      <c r="U330" s="79">
        <v>8054</v>
      </c>
      <c r="V330" s="80"/>
      <c r="W330" s="98"/>
    </row>
    <row r="331" spans="1:24" s="8" customFormat="1" ht="16.5" customHeight="1">
      <c r="A331" s="54">
        <v>326</v>
      </c>
      <c r="B331" s="41" t="s">
        <v>112</v>
      </c>
      <c r="C331" s="42" t="s">
        <v>163</v>
      </c>
      <c r="D331" s="42" t="s">
        <v>267</v>
      </c>
      <c r="E331" s="53" t="s">
        <v>831</v>
      </c>
      <c r="F331" s="53" t="s">
        <v>1108</v>
      </c>
      <c r="G331" s="16" t="s">
        <v>2</v>
      </c>
      <c r="H331" s="37">
        <v>7</v>
      </c>
      <c r="I331" s="17">
        <v>384</v>
      </c>
      <c r="J331" s="17">
        <v>362</v>
      </c>
      <c r="K331" s="17">
        <v>278</v>
      </c>
      <c r="L331" s="17">
        <v>173</v>
      </c>
      <c r="M331" s="17">
        <v>176</v>
      </c>
      <c r="N331" s="17">
        <v>160</v>
      </c>
      <c r="O331" s="17">
        <v>403</v>
      </c>
      <c r="P331" s="17">
        <v>425</v>
      </c>
      <c r="Q331" s="17">
        <v>585</v>
      </c>
      <c r="R331" s="17">
        <v>591</v>
      </c>
      <c r="S331" s="17">
        <v>156</v>
      </c>
      <c r="T331" s="17">
        <v>211</v>
      </c>
      <c r="U331" s="18">
        <f>SUM(I331:T331)</f>
        <v>3904</v>
      </c>
      <c r="V331" s="18"/>
      <c r="W331" s="98"/>
    </row>
    <row r="332" spans="1:24" s="8" customFormat="1" ht="16.5" customHeight="1">
      <c r="A332" s="54">
        <v>327</v>
      </c>
      <c r="B332" s="41" t="s">
        <v>499</v>
      </c>
      <c r="C332" s="42" t="s">
        <v>496</v>
      </c>
      <c r="D332" s="42" t="s">
        <v>497</v>
      </c>
      <c r="E332" s="55" t="s">
        <v>820</v>
      </c>
      <c r="F332" s="53" t="s">
        <v>1105</v>
      </c>
      <c r="G332" s="16" t="s">
        <v>2</v>
      </c>
      <c r="H332" s="37">
        <v>3</v>
      </c>
      <c r="I332" s="17">
        <v>291</v>
      </c>
      <c r="J332" s="17">
        <v>314</v>
      </c>
      <c r="K332" s="17">
        <v>215</v>
      </c>
      <c r="L332" s="17">
        <v>93</v>
      </c>
      <c r="M332" s="17">
        <v>70</v>
      </c>
      <c r="N332" s="17">
        <v>112</v>
      </c>
      <c r="O332" s="17">
        <v>327</v>
      </c>
      <c r="P332" s="17">
        <v>647</v>
      </c>
      <c r="Q332" s="17">
        <v>484</v>
      </c>
      <c r="R332" s="17">
        <v>244</v>
      </c>
      <c r="S332" s="17">
        <v>66</v>
      </c>
      <c r="T332" s="17">
        <v>176</v>
      </c>
      <c r="U332" s="18">
        <f>SUM(I332:T332)</f>
        <v>3039</v>
      </c>
      <c r="V332" s="18"/>
      <c r="W332" s="98"/>
    </row>
    <row r="333" spans="1:24">
      <c r="A333" s="10"/>
      <c r="B333" s="10"/>
      <c r="C333" s="10"/>
      <c r="X333" s="14"/>
    </row>
    <row r="334" spans="1:24">
      <c r="U334" s="14"/>
      <c r="V334" s="14"/>
    </row>
    <row r="335" spans="1:24">
      <c r="R335" s="84"/>
      <c r="U335" s="15"/>
      <c r="V335" s="15"/>
    </row>
    <row r="336" spans="1:24">
      <c r="R336" s="84"/>
      <c r="U336" s="15"/>
      <c r="V336" s="15"/>
    </row>
    <row r="337" spans="18:22">
      <c r="R337" s="84"/>
      <c r="U337" s="15"/>
      <c r="V337" s="15"/>
    </row>
    <row r="338" spans="18:22">
      <c r="U338" s="14"/>
      <c r="V338" s="14"/>
    </row>
  </sheetData>
  <autoFilter ref="A3:W338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28">
    <mergeCell ref="W98:W179"/>
    <mergeCell ref="W180:W332"/>
    <mergeCell ref="W6:W97"/>
    <mergeCell ref="W3:W5"/>
    <mergeCell ref="M4:M5"/>
    <mergeCell ref="N4:N5"/>
    <mergeCell ref="O4:O5"/>
    <mergeCell ref="G3:G5"/>
    <mergeCell ref="H3:H5"/>
    <mergeCell ref="I3:T3"/>
    <mergeCell ref="V3:V5"/>
    <mergeCell ref="A3:A5"/>
    <mergeCell ref="B3:B5"/>
    <mergeCell ref="C3:C5"/>
    <mergeCell ref="D3:D5"/>
    <mergeCell ref="S4:S5"/>
    <mergeCell ref="E3:E5"/>
    <mergeCell ref="F3:F5"/>
    <mergeCell ref="I4:I5"/>
    <mergeCell ref="R335:R337"/>
    <mergeCell ref="U3:U5"/>
    <mergeCell ref="J4:J5"/>
    <mergeCell ref="K4:K5"/>
    <mergeCell ref="L4:L5"/>
    <mergeCell ref="T4:T5"/>
    <mergeCell ref="P4:P5"/>
    <mergeCell ref="Q4:Q5"/>
    <mergeCell ref="R4:R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58" fitToHeight="0" orientation="landscape" useFirstPageNumber="1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施設一覧</vt:lpstr>
      <vt:lpstr>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檜垣;美春</dc:creator>
  <cp:lastModifiedBy>日髙 勇樹</cp:lastModifiedBy>
  <cp:lastPrinted>2023-05-19T00:39:02Z</cp:lastPrinted>
  <dcterms:created xsi:type="dcterms:W3CDTF">2018-04-02T09:27:36Z</dcterms:created>
  <dcterms:modified xsi:type="dcterms:W3CDTF">2024-08-08T06:40:29Z</dcterms:modified>
</cp:coreProperties>
</file>